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5480" windowHeight="11595"/>
  </bookViews>
  <sheets>
    <sheet name="загальний фонд" sheetId="1" r:id="rId1"/>
    <sheet name="спецфонд" sheetId="2" r:id="rId2"/>
    <sheet name="Лист3" sheetId="3" r:id="rId3"/>
    <sheet name="Лист4" sheetId="4" r:id="rId4"/>
    <sheet name="Лист5" sheetId="5" r:id="rId5"/>
  </sheets>
  <calcPr calcId="144525"/>
</workbook>
</file>

<file path=xl/calcChain.xml><?xml version="1.0" encoding="utf-8"?>
<calcChain xmlns="http://schemas.openxmlformats.org/spreadsheetml/2006/main">
  <c r="H31" i="2" l="1"/>
  <c r="H32" i="2"/>
  <c r="H33" i="2"/>
  <c r="H34" i="2"/>
  <c r="H35" i="2"/>
  <c r="H36" i="2"/>
  <c r="H37" i="2"/>
  <c r="H38" i="2"/>
  <c r="H39" i="2"/>
  <c r="H40" i="2"/>
  <c r="H41" i="2" l="1"/>
  <c r="H42" i="2"/>
  <c r="H43" i="2"/>
  <c r="H44" i="2"/>
  <c r="H45" i="2"/>
  <c r="H46" i="2"/>
  <c r="D47" i="2"/>
  <c r="E47" i="2"/>
  <c r="F47" i="2"/>
  <c r="G47" i="2"/>
  <c r="C47" i="2" l="1"/>
  <c r="H22" i="2" l="1"/>
  <c r="H23" i="2"/>
  <c r="H24" i="2"/>
  <c r="H25" i="2"/>
  <c r="J38" i="1"/>
  <c r="J39" i="1"/>
  <c r="D40" i="1"/>
  <c r="E40" i="1"/>
  <c r="C40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4" i="1"/>
  <c r="J35" i="1"/>
  <c r="J36" i="1"/>
  <c r="J37" i="1"/>
  <c r="H9" i="2" l="1"/>
  <c r="H10" i="2"/>
  <c r="H11" i="2"/>
  <c r="H12" i="2"/>
  <c r="H13" i="2"/>
  <c r="H14" i="2"/>
  <c r="H15" i="2"/>
  <c r="H16" i="2"/>
  <c r="H17" i="2"/>
  <c r="H18" i="2"/>
  <c r="H19" i="2"/>
  <c r="H20" i="2"/>
  <c r="H21" i="2"/>
  <c r="H26" i="2"/>
  <c r="H27" i="2"/>
  <c r="H28" i="2"/>
  <c r="H29" i="2"/>
  <c r="H30" i="2"/>
  <c r="H5" i="2"/>
  <c r="I17" i="5"/>
  <c r="I16" i="5"/>
  <c r="I15" i="5"/>
  <c r="H47" i="2" l="1"/>
  <c r="H13" i="5"/>
  <c r="G13" i="5"/>
  <c r="F13" i="5"/>
  <c r="E13" i="5"/>
  <c r="D13" i="5"/>
  <c r="C13" i="5"/>
  <c r="B13" i="5"/>
  <c r="I13" i="5" s="1"/>
  <c r="I12" i="5"/>
  <c r="I11" i="5"/>
  <c r="I10" i="5"/>
  <c r="I9" i="5"/>
  <c r="I8" i="5"/>
  <c r="I6" i="5"/>
  <c r="I5" i="5"/>
  <c r="B22" i="4"/>
  <c r="B12" i="3"/>
  <c r="H8" i="2"/>
  <c r="H6" i="2"/>
  <c r="B18" i="3" l="1"/>
  <c r="I33" i="1"/>
  <c r="I40" i="1" s="1"/>
  <c r="H33" i="1"/>
  <c r="H40" i="1" s="1"/>
  <c r="G33" i="1"/>
  <c r="G40" i="1" s="1"/>
  <c r="F33" i="1"/>
  <c r="F40" i="1" s="1"/>
  <c r="E33" i="1"/>
  <c r="D33" i="1"/>
  <c r="C33" i="1"/>
  <c r="J5" i="1"/>
  <c r="J33" i="1" l="1"/>
  <c r="J40" i="1" s="1"/>
  <c r="I19" i="5"/>
  <c r="H19" i="5"/>
  <c r="G19" i="5"/>
  <c r="F19" i="5"/>
  <c r="E19" i="5"/>
  <c r="D19" i="5"/>
  <c r="C19" i="5"/>
  <c r="B19" i="5"/>
</calcChain>
</file>

<file path=xl/sharedStrings.xml><?xml version="1.0" encoding="utf-8"?>
<sst xmlns="http://schemas.openxmlformats.org/spreadsheetml/2006/main" count="167" uniqueCount="114">
  <si>
    <t>Зарплата з нарахуваннями</t>
  </si>
  <si>
    <t>Зв’язок</t>
  </si>
  <si>
    <t>Охорона</t>
  </si>
  <si>
    <t>Обслуговування прибудинкової території</t>
  </si>
  <si>
    <t>Канцтовари</t>
  </si>
  <si>
    <t>Заправка та ремонт картриджів</t>
  </si>
  <si>
    <t>Електроенергія</t>
  </si>
  <si>
    <t>Разом по культурі</t>
  </si>
  <si>
    <t>Разом</t>
  </si>
  <si>
    <t>Відрядження</t>
  </si>
  <si>
    <t>Канцтовари,підписка</t>
  </si>
  <si>
    <t>Використано на:</t>
  </si>
  <si>
    <t>по загальному фонду</t>
  </si>
  <si>
    <t>Головний бухгалтер</t>
  </si>
  <si>
    <t>Л.П.Іванченко</t>
  </si>
  <si>
    <t>по спеціальному фонду</t>
  </si>
  <si>
    <t>Податок на землю</t>
  </si>
  <si>
    <t>Автопослуги</t>
  </si>
  <si>
    <t>Навчання по протипожежній охороні</t>
  </si>
  <si>
    <t>Інтернет</t>
  </si>
  <si>
    <t>Енергоносії</t>
  </si>
  <si>
    <t>в т.ч.:</t>
  </si>
  <si>
    <t xml:space="preserve">Теплопостачання </t>
  </si>
  <si>
    <t>Водопостачання та водовідведення</t>
  </si>
  <si>
    <t>Ніжинський міський Будинок культури</t>
  </si>
  <si>
    <t xml:space="preserve">Управління культури і туризму Ніжинської міської ради </t>
  </si>
  <si>
    <t xml:space="preserve">Централізована бухгалтерія управління культури і туризму </t>
  </si>
  <si>
    <t xml:space="preserve">Ніжинська міська централізована бібліотечна система </t>
  </si>
  <si>
    <t>Ніжинський краєзнавчий музей ім.Спаського І.Г.</t>
  </si>
  <si>
    <t>Ніжинська дитяча музична школа</t>
  </si>
  <si>
    <t xml:space="preserve">Ніжинська дитяча хореографічна школа </t>
  </si>
  <si>
    <t>Ніжинська міська централізована бібліотечна система</t>
  </si>
  <si>
    <t>по Ніжинському краєзнавчому музею ім.Спаського І.Г.</t>
  </si>
  <si>
    <t>загальний фонд</t>
  </si>
  <si>
    <t>Решітка на двері металева, замок, петлі дверні</t>
  </si>
  <si>
    <t>Поточний ремонт входу до історичного відділу музею</t>
  </si>
  <si>
    <t>Послуги з монтажу охоронної сигналізації</t>
  </si>
  <si>
    <t>Вивіз сміття</t>
  </si>
  <si>
    <t>Стаття витрат</t>
  </si>
  <si>
    <t>Сума</t>
  </si>
  <si>
    <t>Аналіз надходження та використання бюджетних коштів за 2015 рік</t>
  </si>
  <si>
    <t>Аналіз використання бюджетних коштів за  2015 рік</t>
  </si>
  <si>
    <t>Аналіз використання бюджетних коштів за 1 квартал 2016 року</t>
  </si>
  <si>
    <t>спеціальний фонд</t>
  </si>
  <si>
    <t>Отримано коштів від платних послуг на рахунки  спеціального фонду за 2015 рік</t>
  </si>
  <si>
    <t>Премії до професійного свята та ювілейних дат</t>
  </si>
  <si>
    <t>Будівельні матеріали</t>
  </si>
  <si>
    <t>Періодичні видання</t>
  </si>
  <si>
    <t>Датчик руху</t>
  </si>
  <si>
    <t>Кабель, автоматичні вимикачі</t>
  </si>
  <si>
    <t>Фотопапір</t>
  </si>
  <si>
    <t>Виготовлення річного звіту</t>
  </si>
  <si>
    <t>Виготовлення газети "Ніжинські старожитності"</t>
  </si>
  <si>
    <t>Виготовлення бланків "Прибуткоий касовий ордер"</t>
  </si>
  <si>
    <t>Виготовлення вхідних квитків</t>
  </si>
  <si>
    <t>Повірка електролічильника</t>
  </si>
  <si>
    <t>Технічна перевірка точок обліку та опломбування</t>
  </si>
  <si>
    <t>Лампочки енергозберігаючі</t>
  </si>
  <si>
    <t>Вікна енергозберігаючі</t>
  </si>
  <si>
    <t>Вивіз сміття ТПВ</t>
  </si>
  <si>
    <t>Костюми сценічні</t>
  </si>
  <si>
    <t>Замок, сверло</t>
  </si>
  <si>
    <t>Два картриджа</t>
  </si>
  <si>
    <t>Обслуговування програми 1С</t>
  </si>
  <si>
    <t>Страхування майна</t>
  </si>
  <si>
    <t>Вивіз стіття</t>
  </si>
  <si>
    <t>Обява газета "Вісті"</t>
  </si>
  <si>
    <t>Штори вертикальні, накопичувач НДД</t>
  </si>
  <si>
    <t>Кубки, медалі</t>
  </si>
  <si>
    <r>
      <t>Вази дерев</t>
    </r>
    <r>
      <rPr>
        <sz val="12"/>
        <color theme="1"/>
        <rFont val="Calibri"/>
        <family val="2"/>
        <charset val="204"/>
      </rPr>
      <t>′яні, підставки для бандур</t>
    </r>
  </si>
  <si>
    <t>Вогнегасники та інвентар</t>
  </si>
  <si>
    <t>Перезарядка вогнегасників</t>
  </si>
  <si>
    <t>Банер</t>
  </si>
  <si>
    <t>Електролічильник, маршрутизатор, картридж</t>
  </si>
  <si>
    <t>Послуги ел.лабораторії</t>
  </si>
  <si>
    <t>Отримано від платних послуг за 1 квартал 2016р.</t>
  </si>
  <si>
    <t>Сертифікат електронних ключів</t>
  </si>
  <si>
    <t>Виготовлення наукового модифікованого паспорту, газета "Ніжинські старожитності"</t>
  </si>
  <si>
    <t>Виготовлення бланків звітності, програми семінару</t>
  </si>
  <si>
    <t>Харчування учасників семінару</t>
  </si>
  <si>
    <t>Доставка періодики</t>
  </si>
  <si>
    <t>Крісло, настольна лампа</t>
  </si>
  <si>
    <t>Поточний ремонт каналізаційної системи, покрівлі будівлі МБК</t>
  </si>
  <si>
    <t>Акумулятор</t>
  </si>
  <si>
    <t>Музичні інструменти</t>
  </si>
  <si>
    <t>Господарчі товари</t>
  </si>
  <si>
    <t xml:space="preserve"> Будів.матеріали, лампи</t>
  </si>
  <si>
    <t>Канцтовари, періодика, свідоцтва</t>
  </si>
  <si>
    <t>Презентаційна дошка на колесах</t>
  </si>
  <si>
    <t>Взуття сценічне</t>
  </si>
  <si>
    <t>Заправка та ремонт картриджів, комп’ютерного обладнання</t>
  </si>
  <si>
    <t>Технічна перевірка точок обліку, опломбування</t>
  </si>
  <si>
    <t>Інші поточні видатки</t>
  </si>
  <si>
    <t>Мікрофонна стійка</t>
  </si>
  <si>
    <t>Періодика</t>
  </si>
  <si>
    <t>Протипожежний інвентар</t>
  </si>
  <si>
    <t>Зарядка вогнегасника</t>
  </si>
  <si>
    <t>Виготовлення проекту землеустрою</t>
  </si>
  <si>
    <t>Світильники для виставкових стелажів</t>
  </si>
  <si>
    <t>Комплектуючі до комп’ютера</t>
  </si>
  <si>
    <t>Комплектуючі для встановтення теплолічильників</t>
  </si>
  <si>
    <t>Скульптури</t>
  </si>
  <si>
    <t>Монтажні роботи охоронної системи</t>
  </si>
  <si>
    <t>Виготовлення техумов для встановлення теплолічильника та кошторисної документації</t>
  </si>
  <si>
    <t>Поточний ремонт відмостки та сходів школи</t>
  </si>
  <si>
    <t>В.о.головного бухгалтера</t>
  </si>
  <si>
    <t>Аналіз використання бюджетних коштів за  9 місяців 2017 року</t>
  </si>
  <si>
    <t>Навчання</t>
  </si>
  <si>
    <t>Аналіз надходження та використання бюджетних коштів за 9 місяців  2017 року</t>
  </si>
  <si>
    <t>Отримано від платних послуг за 9 місяців 2017р.</t>
  </si>
  <si>
    <t>Світильники</t>
  </si>
  <si>
    <t>Послуги автовишки</t>
  </si>
  <si>
    <t>Поточний ремонт сходинкової клітини "Ритм", муз.школи</t>
  </si>
  <si>
    <t>Повірка теплолічильників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</si>
</sst>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Arial Cyr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0" fontId="1" fillId="0" borderId="1" xfId="0" applyFont="1" applyBorder="1" applyAlignment="1">
      <alignment horizontal="center"/>
    </xf>
    <xf numFmtId="2" fontId="2" fillId="0" borderId="1" xfId="0" applyNumberFormat="1" applyFont="1" applyBorder="1"/>
    <xf numFmtId="2" fontId="3" fillId="0" borderId="1" xfId="0" applyNumberFormat="1" applyFont="1" applyBorder="1"/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/>
    <xf numFmtId="4" fontId="4" fillId="2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4" fontId="3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view="pageBreakPreview" zoomScale="75" zoomScaleSheetLayoutView="75" workbookViewId="0">
      <selection activeCell="B43" sqref="B43:C43"/>
    </sheetView>
  </sheetViews>
  <sheetFormatPr defaultRowHeight="15" x14ac:dyDescent="0.25"/>
  <cols>
    <col min="1" max="1" width="7.42578125" customWidth="1"/>
    <col min="2" max="2" width="64.28515625" customWidth="1"/>
    <col min="3" max="3" width="19.85546875" customWidth="1"/>
    <col min="4" max="4" width="20.7109375" customWidth="1"/>
    <col min="5" max="5" width="17.42578125" customWidth="1"/>
    <col min="6" max="6" width="16.7109375" customWidth="1"/>
    <col min="7" max="7" width="13.5703125" customWidth="1"/>
    <col min="8" max="8" width="13.7109375" customWidth="1"/>
    <col min="9" max="9" width="14.85546875" customWidth="1"/>
    <col min="10" max="10" width="17.7109375" customWidth="1"/>
    <col min="11" max="11" width="11.42578125" customWidth="1"/>
  </cols>
  <sheetData>
    <row r="1" spans="1:11" ht="18.75" x14ac:dyDescent="0.3">
      <c r="B1" s="28" t="s">
        <v>106</v>
      </c>
      <c r="C1" s="28"/>
      <c r="D1" s="28"/>
      <c r="E1" s="28"/>
      <c r="F1" s="28"/>
      <c r="G1" s="28"/>
      <c r="H1" s="28"/>
      <c r="I1" s="28"/>
      <c r="J1" s="28"/>
    </row>
    <row r="2" spans="1:11" ht="18.75" x14ac:dyDescent="0.3">
      <c r="B2" s="28" t="s">
        <v>12</v>
      </c>
      <c r="C2" s="28"/>
      <c r="D2" s="28"/>
      <c r="E2" s="28"/>
      <c r="F2" s="28"/>
      <c r="G2" s="28"/>
      <c r="H2" s="28"/>
      <c r="I2" s="28"/>
      <c r="J2" s="28"/>
    </row>
    <row r="3" spans="1:11" ht="18.75" x14ac:dyDescent="0.3">
      <c r="B3" s="27"/>
      <c r="C3" s="27"/>
      <c r="D3" s="27"/>
      <c r="E3" s="27"/>
      <c r="F3" s="27"/>
      <c r="G3" s="27"/>
      <c r="H3" s="27"/>
      <c r="I3" s="27"/>
      <c r="J3" s="27"/>
    </row>
    <row r="4" spans="1:11" ht="82.5" customHeight="1" x14ac:dyDescent="0.25">
      <c r="A4" s="24"/>
      <c r="B4" s="7" t="s">
        <v>11</v>
      </c>
      <c r="C4" s="12" t="s">
        <v>25</v>
      </c>
      <c r="D4" s="12" t="s">
        <v>26</v>
      </c>
      <c r="E4" s="12" t="s">
        <v>31</v>
      </c>
      <c r="F4" s="12" t="s">
        <v>28</v>
      </c>
      <c r="G4" s="12" t="s">
        <v>24</v>
      </c>
      <c r="H4" s="12" t="s">
        <v>29</v>
      </c>
      <c r="I4" s="12" t="s">
        <v>30</v>
      </c>
      <c r="J4" s="7" t="s">
        <v>7</v>
      </c>
      <c r="K4" s="1"/>
    </row>
    <row r="5" spans="1:11" ht="15.75" x14ac:dyDescent="0.25">
      <c r="A5" s="24">
        <v>2100</v>
      </c>
      <c r="B5" s="4" t="s">
        <v>0</v>
      </c>
      <c r="C5" s="18">
        <v>524863.75</v>
      </c>
      <c r="D5" s="18">
        <v>288301.98</v>
      </c>
      <c r="E5" s="18">
        <v>1770125.42</v>
      </c>
      <c r="F5" s="18">
        <v>973994.47</v>
      </c>
      <c r="G5" s="18">
        <v>754075.62</v>
      </c>
      <c r="H5" s="18">
        <v>3860829.67</v>
      </c>
      <c r="I5" s="18">
        <v>2130995.11</v>
      </c>
      <c r="J5" s="19">
        <f>SUM(C5:I5)</f>
        <v>10303186.02</v>
      </c>
      <c r="K5" s="2"/>
    </row>
    <row r="6" spans="1:11" ht="15.75" x14ac:dyDescent="0.25">
      <c r="A6" s="24">
        <v>2210</v>
      </c>
      <c r="B6" s="4" t="s">
        <v>4</v>
      </c>
      <c r="C6" s="18">
        <v>853.27</v>
      </c>
      <c r="D6" s="18">
        <v>3561.53</v>
      </c>
      <c r="E6" s="18">
        <v>28.53</v>
      </c>
      <c r="F6" s="18"/>
      <c r="G6" s="18"/>
      <c r="H6" s="18"/>
      <c r="I6" s="18"/>
      <c r="J6" s="19">
        <f t="shared" ref="J6:J39" si="0">SUM(C6:I6)</f>
        <v>4443.33</v>
      </c>
      <c r="K6" s="2"/>
    </row>
    <row r="7" spans="1:11" ht="15.75" x14ac:dyDescent="0.25">
      <c r="A7" s="24">
        <v>2210</v>
      </c>
      <c r="B7" s="4" t="s">
        <v>99</v>
      </c>
      <c r="C7" s="18"/>
      <c r="D7" s="18">
        <v>1779</v>
      </c>
      <c r="E7" s="18"/>
      <c r="F7" s="18"/>
      <c r="G7" s="18"/>
      <c r="H7" s="18"/>
      <c r="I7" s="18"/>
      <c r="J7" s="19">
        <f t="shared" si="0"/>
        <v>1779</v>
      </c>
      <c r="K7" s="2"/>
    </row>
    <row r="8" spans="1:11" ht="15.75" x14ac:dyDescent="0.25">
      <c r="A8" s="24">
        <v>2210</v>
      </c>
      <c r="B8" s="4" t="s">
        <v>60</v>
      </c>
      <c r="C8" s="18"/>
      <c r="D8" s="18"/>
      <c r="E8" s="18"/>
      <c r="F8" s="18"/>
      <c r="G8" s="18"/>
      <c r="H8" s="18">
        <v>64900</v>
      </c>
      <c r="I8" s="18">
        <v>81920</v>
      </c>
      <c r="J8" s="19">
        <f t="shared" si="0"/>
        <v>146820</v>
      </c>
      <c r="K8" s="2"/>
    </row>
    <row r="9" spans="1:11" ht="15.75" x14ac:dyDescent="0.25">
      <c r="A9" s="24">
        <v>2210</v>
      </c>
      <c r="B9" s="4" t="s">
        <v>93</v>
      </c>
      <c r="C9" s="18">
        <v>2899.99</v>
      </c>
      <c r="D9" s="18"/>
      <c r="E9" s="18"/>
      <c r="F9" s="18"/>
      <c r="G9" s="18"/>
      <c r="H9" s="18"/>
      <c r="I9" s="18"/>
      <c r="J9" s="19">
        <f t="shared" si="0"/>
        <v>2899.99</v>
      </c>
      <c r="K9" s="2"/>
    </row>
    <row r="10" spans="1:11" ht="15.75" x14ac:dyDescent="0.25">
      <c r="A10" s="24">
        <v>2210</v>
      </c>
      <c r="B10" s="4" t="s">
        <v>94</v>
      </c>
      <c r="C10" s="18"/>
      <c r="D10" s="18">
        <v>1133.23</v>
      </c>
      <c r="E10" s="18"/>
      <c r="F10" s="18"/>
      <c r="G10" s="18"/>
      <c r="H10" s="18"/>
      <c r="I10" s="18"/>
      <c r="J10" s="19">
        <f t="shared" si="0"/>
        <v>1133.23</v>
      </c>
      <c r="K10" s="2"/>
    </row>
    <row r="11" spans="1:11" ht="15.75" x14ac:dyDescent="0.25">
      <c r="A11" s="24">
        <v>2210</v>
      </c>
      <c r="B11" s="4" t="s">
        <v>61</v>
      </c>
      <c r="C11" s="18"/>
      <c r="D11" s="18">
        <v>434</v>
      </c>
      <c r="E11" s="18"/>
      <c r="F11" s="18"/>
      <c r="G11" s="18"/>
      <c r="H11" s="18"/>
      <c r="I11" s="18"/>
      <c r="J11" s="19">
        <f t="shared" si="0"/>
        <v>434</v>
      </c>
      <c r="K11" s="2"/>
    </row>
    <row r="12" spans="1:11" ht="15.75" x14ac:dyDescent="0.25">
      <c r="A12" s="24">
        <v>2210</v>
      </c>
      <c r="B12" s="4" t="s">
        <v>62</v>
      </c>
      <c r="C12" s="18"/>
      <c r="D12" s="18">
        <v>1044</v>
      </c>
      <c r="E12" s="18"/>
      <c r="F12" s="18"/>
      <c r="G12" s="18"/>
      <c r="H12" s="18"/>
      <c r="I12" s="18"/>
      <c r="J12" s="19">
        <f t="shared" si="0"/>
        <v>1044</v>
      </c>
      <c r="K12" s="2"/>
    </row>
    <row r="13" spans="1:11" ht="15.75" x14ac:dyDescent="0.25">
      <c r="A13" s="24">
        <v>2210</v>
      </c>
      <c r="B13" s="4" t="s">
        <v>98</v>
      </c>
      <c r="C13" s="18"/>
      <c r="D13" s="18"/>
      <c r="E13" s="18"/>
      <c r="F13" s="18">
        <v>3202</v>
      </c>
      <c r="G13" s="18"/>
      <c r="H13" s="18"/>
      <c r="I13" s="18"/>
      <c r="J13" s="19">
        <f t="shared" si="0"/>
        <v>3202</v>
      </c>
      <c r="K13" s="2"/>
    </row>
    <row r="14" spans="1:11" ht="15.75" x14ac:dyDescent="0.25">
      <c r="A14" s="24">
        <v>2210</v>
      </c>
      <c r="B14" s="4" t="s">
        <v>57</v>
      </c>
      <c r="C14" s="18"/>
      <c r="D14" s="18">
        <v>545</v>
      </c>
      <c r="E14" s="18">
        <v>9130</v>
      </c>
      <c r="F14" s="18">
        <v>2600</v>
      </c>
      <c r="G14" s="18">
        <v>4700</v>
      </c>
      <c r="H14" s="18">
        <v>5400</v>
      </c>
      <c r="I14" s="18">
        <v>11950</v>
      </c>
      <c r="J14" s="19">
        <f t="shared" si="0"/>
        <v>34325</v>
      </c>
      <c r="K14" s="2"/>
    </row>
    <row r="15" spans="1:11" ht="15.75" x14ac:dyDescent="0.25">
      <c r="A15" s="24">
        <v>2210</v>
      </c>
      <c r="B15" s="4" t="s">
        <v>101</v>
      </c>
      <c r="C15" s="18"/>
      <c r="D15" s="18"/>
      <c r="E15" s="18"/>
      <c r="F15" s="18">
        <v>10050</v>
      </c>
      <c r="G15" s="18"/>
      <c r="H15" s="18"/>
      <c r="I15" s="18"/>
      <c r="J15" s="19">
        <f t="shared" si="0"/>
        <v>10050</v>
      </c>
      <c r="K15" s="2"/>
    </row>
    <row r="16" spans="1:11" ht="15.75" x14ac:dyDescent="0.25">
      <c r="A16" s="24">
        <v>2210</v>
      </c>
      <c r="B16" s="4" t="s">
        <v>95</v>
      </c>
      <c r="C16" s="18"/>
      <c r="D16" s="18"/>
      <c r="E16" s="18">
        <v>2228</v>
      </c>
      <c r="F16" s="18">
        <v>12268.7</v>
      </c>
      <c r="G16" s="18"/>
      <c r="H16" s="18"/>
      <c r="I16" s="18"/>
      <c r="J16" s="19">
        <f t="shared" si="0"/>
        <v>14496.7</v>
      </c>
      <c r="K16" s="2"/>
    </row>
    <row r="17" spans="1:11" ht="15.75" x14ac:dyDescent="0.25">
      <c r="A17" s="24">
        <v>2210</v>
      </c>
      <c r="B17" s="4" t="s">
        <v>58</v>
      </c>
      <c r="C17" s="18"/>
      <c r="D17" s="18"/>
      <c r="E17" s="18">
        <v>50293.48</v>
      </c>
      <c r="F17" s="18"/>
      <c r="G17" s="18">
        <v>19990.240000000002</v>
      </c>
      <c r="H17" s="18">
        <v>25000</v>
      </c>
      <c r="I17" s="18">
        <v>21999.98</v>
      </c>
      <c r="J17" s="19">
        <f t="shared" si="0"/>
        <v>117283.7</v>
      </c>
      <c r="K17" s="2"/>
    </row>
    <row r="18" spans="1:11" ht="15.75" customHeight="1" x14ac:dyDescent="0.25">
      <c r="A18" s="24">
        <v>2210</v>
      </c>
      <c r="B18" s="6" t="s">
        <v>100</v>
      </c>
      <c r="C18" s="18"/>
      <c r="D18" s="18"/>
      <c r="E18" s="18">
        <v>2173.4</v>
      </c>
      <c r="F18" s="18">
        <v>11958</v>
      </c>
      <c r="G18" s="18"/>
      <c r="H18" s="18"/>
      <c r="I18" s="18"/>
      <c r="J18" s="19">
        <f t="shared" si="0"/>
        <v>14131.4</v>
      </c>
      <c r="K18" s="2"/>
    </row>
    <row r="19" spans="1:11" ht="15.75" x14ac:dyDescent="0.25">
      <c r="A19" s="24">
        <v>2240</v>
      </c>
      <c r="B19" s="4" t="s">
        <v>1</v>
      </c>
      <c r="C19" s="18">
        <v>2665.51</v>
      </c>
      <c r="D19" s="18">
        <v>1997.89</v>
      </c>
      <c r="E19" s="18">
        <v>4179.34</v>
      </c>
      <c r="F19" s="18">
        <v>4736.3</v>
      </c>
      <c r="G19" s="18">
        <v>2351.9</v>
      </c>
      <c r="H19" s="18">
        <v>2165.31</v>
      </c>
      <c r="I19" s="18">
        <v>1122.8900000000001</v>
      </c>
      <c r="J19" s="19">
        <f t="shared" si="0"/>
        <v>19219.14</v>
      </c>
      <c r="K19" s="2"/>
    </row>
    <row r="20" spans="1:11" ht="15.75" x14ac:dyDescent="0.25">
      <c r="A20" s="24">
        <v>2240</v>
      </c>
      <c r="B20" s="4" t="s">
        <v>2</v>
      </c>
      <c r="C20" s="18"/>
      <c r="D20" s="18"/>
      <c r="E20" s="18">
        <v>3960</v>
      </c>
      <c r="F20" s="18">
        <v>24480</v>
      </c>
      <c r="G20" s="18">
        <v>1120.8399999999999</v>
      </c>
      <c r="H20" s="18">
        <v>6300</v>
      </c>
      <c r="I20" s="18"/>
      <c r="J20" s="19">
        <f t="shared" si="0"/>
        <v>35860.839999999997</v>
      </c>
      <c r="K20" s="2"/>
    </row>
    <row r="21" spans="1:11" ht="15.75" x14ac:dyDescent="0.25">
      <c r="A21" s="24">
        <v>2240</v>
      </c>
      <c r="B21" s="4" t="s">
        <v>102</v>
      </c>
      <c r="C21" s="18"/>
      <c r="D21" s="18"/>
      <c r="E21" s="18"/>
      <c r="F21" s="18">
        <v>54669.98</v>
      </c>
      <c r="G21" s="18">
        <v>24668.9</v>
      </c>
      <c r="H21" s="18"/>
      <c r="I21" s="18"/>
      <c r="J21" s="19">
        <f t="shared" si="0"/>
        <v>79338.880000000005</v>
      </c>
      <c r="K21" s="2"/>
    </row>
    <row r="22" spans="1:11" ht="16.5" customHeight="1" x14ac:dyDescent="0.25">
      <c r="A22" s="24">
        <v>2240</v>
      </c>
      <c r="B22" s="6" t="s">
        <v>104</v>
      </c>
      <c r="C22" s="18"/>
      <c r="D22" s="18"/>
      <c r="E22" s="18"/>
      <c r="F22" s="18"/>
      <c r="G22" s="18"/>
      <c r="H22" s="18"/>
      <c r="I22" s="18">
        <v>49330</v>
      </c>
      <c r="J22" s="19">
        <f t="shared" si="0"/>
        <v>49330</v>
      </c>
      <c r="K22" s="2"/>
    </row>
    <row r="23" spans="1:11" ht="15.75" x14ac:dyDescent="0.25">
      <c r="A23" s="24">
        <v>2240</v>
      </c>
      <c r="B23" s="4" t="s">
        <v>63</v>
      </c>
      <c r="C23" s="18"/>
      <c r="D23" s="18">
        <v>8000</v>
      </c>
      <c r="E23" s="18"/>
      <c r="F23" s="18"/>
      <c r="G23" s="18"/>
      <c r="H23" s="18"/>
      <c r="I23" s="18"/>
      <c r="J23" s="19">
        <f t="shared" si="0"/>
        <v>8000</v>
      </c>
      <c r="K23" s="2"/>
    </row>
    <row r="24" spans="1:11" ht="19.5" customHeight="1" x14ac:dyDescent="0.25">
      <c r="A24" s="24">
        <v>2240</v>
      </c>
      <c r="B24" s="6" t="s">
        <v>3</v>
      </c>
      <c r="C24" s="18"/>
      <c r="D24" s="18"/>
      <c r="E24" s="18">
        <v>2744.8</v>
      </c>
      <c r="F24" s="18"/>
      <c r="G24" s="18"/>
      <c r="H24" s="18"/>
      <c r="I24" s="18"/>
      <c r="J24" s="19">
        <f t="shared" si="0"/>
        <v>2744.8</v>
      </c>
      <c r="K24" s="2"/>
    </row>
    <row r="25" spans="1:11" ht="15.75" x14ac:dyDescent="0.25">
      <c r="A25" s="24">
        <v>2240</v>
      </c>
      <c r="B25" s="6" t="s">
        <v>97</v>
      </c>
      <c r="C25" s="18"/>
      <c r="D25" s="18"/>
      <c r="E25" s="18">
        <v>2869</v>
      </c>
      <c r="F25" s="18">
        <v>8100</v>
      </c>
      <c r="G25" s="18"/>
      <c r="H25" s="18"/>
      <c r="I25" s="18"/>
      <c r="J25" s="19">
        <f t="shared" si="0"/>
        <v>10969</v>
      </c>
      <c r="K25" s="2"/>
    </row>
    <row r="26" spans="1:11" ht="34.5" customHeight="1" x14ac:dyDescent="0.25">
      <c r="A26" s="24">
        <v>2240</v>
      </c>
      <c r="B26" s="6" t="s">
        <v>103</v>
      </c>
      <c r="C26" s="18"/>
      <c r="D26" s="18"/>
      <c r="E26" s="18">
        <v>241.5</v>
      </c>
      <c r="F26" s="18">
        <v>7024.5</v>
      </c>
      <c r="G26" s="18"/>
      <c r="H26" s="18"/>
      <c r="I26" s="18"/>
      <c r="J26" s="19">
        <f t="shared" si="0"/>
        <v>7266</v>
      </c>
      <c r="K26" s="2"/>
    </row>
    <row r="27" spans="1:11" ht="15.75" x14ac:dyDescent="0.25">
      <c r="A27" s="24">
        <v>2240</v>
      </c>
      <c r="B27" s="6" t="s">
        <v>96</v>
      </c>
      <c r="C27" s="18"/>
      <c r="D27" s="18"/>
      <c r="E27" s="18">
        <v>4893.68</v>
      </c>
      <c r="F27" s="18"/>
      <c r="G27" s="18"/>
      <c r="H27" s="18"/>
      <c r="I27" s="18"/>
      <c r="J27" s="19">
        <f t="shared" si="0"/>
        <v>4893.68</v>
      </c>
      <c r="K27" s="2"/>
    </row>
    <row r="28" spans="1:11" ht="15.75" x14ac:dyDescent="0.25">
      <c r="A28" s="24">
        <v>2240</v>
      </c>
      <c r="B28" s="6" t="s">
        <v>80</v>
      </c>
      <c r="C28" s="18"/>
      <c r="D28" s="18">
        <v>4.0999999999999996</v>
      </c>
      <c r="E28" s="18"/>
      <c r="F28" s="18"/>
      <c r="G28" s="18"/>
      <c r="H28" s="18"/>
      <c r="I28" s="18"/>
      <c r="J28" s="19">
        <f t="shared" si="0"/>
        <v>4.0999999999999996</v>
      </c>
      <c r="K28" s="2"/>
    </row>
    <row r="29" spans="1:11" ht="15.75" x14ac:dyDescent="0.25">
      <c r="A29" s="24">
        <v>2240</v>
      </c>
      <c r="B29" s="6" t="s">
        <v>59</v>
      </c>
      <c r="C29" s="18">
        <v>171.24</v>
      </c>
      <c r="D29" s="18"/>
      <c r="E29" s="18">
        <v>921.49</v>
      </c>
      <c r="F29" s="18"/>
      <c r="G29" s="18"/>
      <c r="H29" s="18"/>
      <c r="I29" s="18"/>
      <c r="J29" s="19">
        <f t="shared" si="0"/>
        <v>1092.73</v>
      </c>
      <c r="K29" s="2"/>
    </row>
    <row r="30" spans="1:11" ht="15.75" x14ac:dyDescent="0.25">
      <c r="A30" s="24">
        <v>2240</v>
      </c>
      <c r="B30" s="3" t="s">
        <v>76</v>
      </c>
      <c r="C30" s="18">
        <v>62</v>
      </c>
      <c r="D30" s="18"/>
      <c r="E30" s="18"/>
      <c r="F30" s="18"/>
      <c r="G30" s="18"/>
      <c r="H30" s="18"/>
      <c r="I30" s="18"/>
      <c r="J30" s="19">
        <f t="shared" si="0"/>
        <v>62</v>
      </c>
      <c r="K30" s="2"/>
    </row>
    <row r="31" spans="1:11" ht="18.75" customHeight="1" x14ac:dyDescent="0.25">
      <c r="A31" s="24">
        <v>2240</v>
      </c>
      <c r="B31" s="6" t="s">
        <v>5</v>
      </c>
      <c r="C31" s="18">
        <v>1529.26</v>
      </c>
      <c r="D31" s="18">
        <v>1222</v>
      </c>
      <c r="E31" s="18"/>
      <c r="F31" s="18"/>
      <c r="G31" s="18"/>
      <c r="H31" s="18"/>
      <c r="I31" s="18"/>
      <c r="J31" s="19">
        <f t="shared" si="0"/>
        <v>2751.26</v>
      </c>
      <c r="K31" s="2"/>
    </row>
    <row r="32" spans="1:11" ht="15.75" x14ac:dyDescent="0.25">
      <c r="A32" s="24">
        <v>2250</v>
      </c>
      <c r="B32" s="6" t="s">
        <v>9</v>
      </c>
      <c r="C32" s="18">
        <v>2689.64</v>
      </c>
      <c r="D32" s="18"/>
      <c r="E32" s="18"/>
      <c r="F32" s="18"/>
      <c r="G32" s="18"/>
      <c r="H32" s="18"/>
      <c r="I32" s="18"/>
      <c r="J32" s="19">
        <f t="shared" si="0"/>
        <v>2689.64</v>
      </c>
      <c r="K32" s="2"/>
    </row>
    <row r="33" spans="1:11" ht="15.75" x14ac:dyDescent="0.25">
      <c r="A33" s="24">
        <v>2270</v>
      </c>
      <c r="B33" s="6" t="s">
        <v>20</v>
      </c>
      <c r="C33" s="18">
        <f>C35+C36+C37</f>
        <v>9516.08</v>
      </c>
      <c r="D33" s="18">
        <f t="shared" ref="D33:I33" si="1">D35+D36+D37</f>
        <v>10593.23</v>
      </c>
      <c r="E33" s="18">
        <f t="shared" si="1"/>
        <v>195271.26</v>
      </c>
      <c r="F33" s="18">
        <f t="shared" si="1"/>
        <v>132147.88</v>
      </c>
      <c r="G33" s="18">
        <f t="shared" si="1"/>
        <v>140131.58000000002</v>
      </c>
      <c r="H33" s="18">
        <f t="shared" si="1"/>
        <v>194592.4</v>
      </c>
      <c r="I33" s="18">
        <f t="shared" si="1"/>
        <v>214619.09</v>
      </c>
      <c r="J33" s="19">
        <f t="shared" si="0"/>
        <v>896871.52</v>
      </c>
      <c r="K33" s="2"/>
    </row>
    <row r="34" spans="1:11" ht="15.75" x14ac:dyDescent="0.25">
      <c r="A34" s="24"/>
      <c r="B34" s="6" t="s">
        <v>21</v>
      </c>
      <c r="C34" s="18"/>
      <c r="D34" s="18"/>
      <c r="E34" s="18"/>
      <c r="F34" s="18"/>
      <c r="G34" s="18"/>
      <c r="H34" s="18"/>
      <c r="I34" s="18"/>
      <c r="J34" s="19">
        <f t="shared" si="0"/>
        <v>0</v>
      </c>
      <c r="K34" s="2"/>
    </row>
    <row r="35" spans="1:11" ht="15.75" x14ac:dyDescent="0.25">
      <c r="A35" s="24">
        <v>2271</v>
      </c>
      <c r="B35" s="4" t="s">
        <v>22</v>
      </c>
      <c r="C35" s="18">
        <v>5859.94</v>
      </c>
      <c r="D35" s="18">
        <v>7090.42</v>
      </c>
      <c r="E35" s="18">
        <v>180657.87</v>
      </c>
      <c r="F35" s="18">
        <v>118399.72</v>
      </c>
      <c r="G35" s="18">
        <v>129006.07</v>
      </c>
      <c r="H35" s="18">
        <v>189906.72</v>
      </c>
      <c r="I35" s="18">
        <v>202556.93</v>
      </c>
      <c r="J35" s="19">
        <f t="shared" si="0"/>
        <v>833477.66999999993</v>
      </c>
      <c r="K35" s="2"/>
    </row>
    <row r="36" spans="1:11" ht="15.75" x14ac:dyDescent="0.25">
      <c r="A36" s="24">
        <v>2272</v>
      </c>
      <c r="B36" s="4" t="s">
        <v>23</v>
      </c>
      <c r="C36" s="18">
        <v>161.71</v>
      </c>
      <c r="D36" s="18"/>
      <c r="E36" s="18">
        <v>1821.88</v>
      </c>
      <c r="F36" s="18">
        <v>688.55</v>
      </c>
      <c r="G36" s="18">
        <v>2372.2199999999998</v>
      </c>
      <c r="H36" s="18">
        <v>2429.36</v>
      </c>
      <c r="I36" s="18">
        <v>3840.68</v>
      </c>
      <c r="J36" s="19">
        <f t="shared" si="0"/>
        <v>11314.400000000001</v>
      </c>
      <c r="K36" s="2"/>
    </row>
    <row r="37" spans="1:11" ht="15.75" x14ac:dyDescent="0.25">
      <c r="A37" s="24">
        <v>2273</v>
      </c>
      <c r="B37" s="4" t="s">
        <v>6</v>
      </c>
      <c r="C37" s="18">
        <v>3494.43</v>
      </c>
      <c r="D37" s="18">
        <v>3502.81</v>
      </c>
      <c r="E37" s="18">
        <v>12791.51</v>
      </c>
      <c r="F37" s="18">
        <v>13059.61</v>
      </c>
      <c r="G37" s="18">
        <v>8753.2900000000009</v>
      </c>
      <c r="H37" s="18">
        <v>2256.3200000000002</v>
      </c>
      <c r="I37" s="18">
        <v>8221.48</v>
      </c>
      <c r="J37" s="19">
        <f t="shared" si="0"/>
        <v>52079.45</v>
      </c>
      <c r="K37" s="2"/>
    </row>
    <row r="38" spans="1:11" ht="15.75" x14ac:dyDescent="0.25">
      <c r="A38" s="24">
        <v>2282</v>
      </c>
      <c r="B38" s="4" t="s">
        <v>107</v>
      </c>
      <c r="C38" s="18"/>
      <c r="D38" s="18"/>
      <c r="E38" s="18">
        <v>236.3</v>
      </c>
      <c r="F38" s="18"/>
      <c r="G38" s="18"/>
      <c r="H38" s="18"/>
      <c r="I38" s="18"/>
      <c r="J38" s="19">
        <f t="shared" si="0"/>
        <v>236.3</v>
      </c>
      <c r="K38" s="2"/>
    </row>
    <row r="39" spans="1:11" ht="15.75" x14ac:dyDescent="0.25">
      <c r="A39" s="24">
        <v>2800</v>
      </c>
      <c r="B39" s="4" t="s">
        <v>92</v>
      </c>
      <c r="C39" s="18"/>
      <c r="D39" s="18">
        <v>134.88999999999999</v>
      </c>
      <c r="E39" s="18"/>
      <c r="F39" s="18"/>
      <c r="G39" s="18"/>
      <c r="H39" s="18"/>
      <c r="I39" s="18"/>
      <c r="J39" s="19">
        <f t="shared" si="0"/>
        <v>134.88999999999999</v>
      </c>
      <c r="K39" s="2"/>
    </row>
    <row r="40" spans="1:11" ht="15.75" x14ac:dyDescent="0.25">
      <c r="A40" s="24"/>
      <c r="B40" s="8" t="s">
        <v>8</v>
      </c>
      <c r="C40" s="20">
        <f>C39+C33+C32+C31+C30+C29+C28+C27+C26+C25+C24+C23+C22+C21+C20+C19+C18+C17+C16+C15+C14+C13+C12+C11+C10+C9+C8+C7+C6+C5+C38</f>
        <v>545250.74</v>
      </c>
      <c r="D40" s="20">
        <f t="shared" ref="D40:J40" si="2">D39+D33+D32+D31+D30+D29+D28+D27+D26+D25+D24+D23+D22+D21+D20+D19+D18+D17+D16+D15+D14+D13+D12+D11+D10+D9+D8+D7+D6+D5+D38</f>
        <v>318750.84999999998</v>
      </c>
      <c r="E40" s="20">
        <f t="shared" si="2"/>
        <v>2049296.2</v>
      </c>
      <c r="F40" s="20">
        <f t="shared" si="2"/>
        <v>1245231.83</v>
      </c>
      <c r="G40" s="20">
        <f t="shared" si="2"/>
        <v>947039.08</v>
      </c>
      <c r="H40" s="20">
        <f t="shared" si="2"/>
        <v>4159187.38</v>
      </c>
      <c r="I40" s="20">
        <f t="shared" si="2"/>
        <v>2511937.0699999998</v>
      </c>
      <c r="J40" s="20">
        <f t="shared" si="2"/>
        <v>11776693.15</v>
      </c>
      <c r="K40" s="2"/>
    </row>
    <row r="43" spans="1:11" ht="15.75" x14ac:dyDescent="0.25">
      <c r="B43" s="29" t="s">
        <v>105</v>
      </c>
      <c r="C43" s="29"/>
      <c r="D43" s="11"/>
      <c r="E43" s="11"/>
      <c r="F43" s="11"/>
      <c r="G43" s="11" t="s">
        <v>14</v>
      </c>
      <c r="H43" s="11"/>
    </row>
  </sheetData>
  <mergeCells count="4">
    <mergeCell ref="B3:J3"/>
    <mergeCell ref="B1:J1"/>
    <mergeCell ref="B2:J2"/>
    <mergeCell ref="B43:C43"/>
  </mergeCells>
  <pageMargins left="0.31496062992125984" right="0.11811023622047245" top="0.35433070866141736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topLeftCell="A18" zoomScale="75" zoomScaleSheetLayoutView="75" workbookViewId="0">
      <selection activeCell="C10" sqref="C10"/>
    </sheetView>
  </sheetViews>
  <sheetFormatPr defaultRowHeight="15" x14ac:dyDescent="0.25"/>
  <cols>
    <col min="2" max="2" width="85" customWidth="1"/>
    <col min="3" max="3" width="19.85546875" customWidth="1"/>
    <col min="4" max="4" width="19.140625" customWidth="1"/>
    <col min="5" max="5" width="19.5703125" customWidth="1"/>
    <col min="6" max="6" width="18.42578125" customWidth="1"/>
    <col min="7" max="7" width="19.85546875" customWidth="1"/>
    <col min="8" max="8" width="23.28515625" customWidth="1"/>
    <col min="9" max="9" width="11.42578125" customWidth="1"/>
  </cols>
  <sheetData>
    <row r="1" spans="1:9" ht="18.75" x14ac:dyDescent="0.3">
      <c r="B1" s="28" t="s">
        <v>108</v>
      </c>
      <c r="C1" s="28"/>
      <c r="D1" s="28"/>
      <c r="E1" s="28"/>
      <c r="F1" s="28"/>
      <c r="G1" s="28"/>
      <c r="H1" s="28"/>
    </row>
    <row r="2" spans="1:9" ht="18.75" x14ac:dyDescent="0.3">
      <c r="B2" s="28" t="s">
        <v>15</v>
      </c>
      <c r="C2" s="28"/>
      <c r="D2" s="28"/>
      <c r="E2" s="28"/>
      <c r="F2" s="28"/>
      <c r="G2" s="28"/>
      <c r="H2" s="28"/>
    </row>
    <row r="3" spans="1:9" ht="18.75" x14ac:dyDescent="0.3">
      <c r="B3" s="27"/>
      <c r="C3" s="27"/>
      <c r="D3" s="27"/>
      <c r="E3" s="27"/>
      <c r="F3" s="27"/>
      <c r="G3" s="27"/>
      <c r="H3" s="27"/>
    </row>
    <row r="4" spans="1:9" ht="82.5" customHeight="1" x14ac:dyDescent="0.25">
      <c r="A4" s="24"/>
      <c r="B4" s="7"/>
      <c r="C4" s="12" t="s">
        <v>27</v>
      </c>
      <c r="D4" s="12" t="s">
        <v>28</v>
      </c>
      <c r="E4" s="12" t="s">
        <v>24</v>
      </c>
      <c r="F4" s="12" t="s">
        <v>29</v>
      </c>
      <c r="G4" s="12" t="s">
        <v>30</v>
      </c>
      <c r="H4" s="7" t="s">
        <v>7</v>
      </c>
      <c r="I4" s="1"/>
    </row>
    <row r="5" spans="1:9" ht="39.75" hidden="1" customHeight="1" x14ac:dyDescent="0.25">
      <c r="A5" s="24"/>
      <c r="B5" s="21" t="s">
        <v>75</v>
      </c>
      <c r="C5" s="22">
        <v>660</v>
      </c>
      <c r="D5" s="22">
        <v>5621</v>
      </c>
      <c r="E5" s="22">
        <v>8379.92</v>
      </c>
      <c r="F5" s="22">
        <v>66302.5</v>
      </c>
      <c r="G5" s="22">
        <v>143899.54999999999</v>
      </c>
      <c r="H5" s="23">
        <f>SUM(C5:G5)</f>
        <v>224862.96999999997</v>
      </c>
      <c r="I5" s="1"/>
    </row>
    <row r="6" spans="1:9" ht="38.25" customHeight="1" x14ac:dyDescent="0.25">
      <c r="A6" s="24"/>
      <c r="B6" s="21" t="s">
        <v>109</v>
      </c>
      <c r="C6" s="23">
        <v>2436</v>
      </c>
      <c r="D6" s="23">
        <v>72616</v>
      </c>
      <c r="E6" s="23">
        <v>26517.919999999998</v>
      </c>
      <c r="F6" s="23">
        <v>126336</v>
      </c>
      <c r="G6" s="23">
        <v>303112.02</v>
      </c>
      <c r="H6" s="23">
        <f>SUM(C6:G6)</f>
        <v>531017.93999999994</v>
      </c>
      <c r="I6" s="1"/>
    </row>
    <row r="7" spans="1:9" ht="23.25" customHeight="1" x14ac:dyDescent="0.25">
      <c r="A7" s="24"/>
      <c r="B7" s="7" t="s">
        <v>11</v>
      </c>
      <c r="C7" s="17"/>
      <c r="D7" s="17"/>
      <c r="E7" s="17"/>
      <c r="F7" s="17"/>
      <c r="G7" s="17"/>
      <c r="H7" s="17"/>
      <c r="I7" s="1"/>
    </row>
    <row r="8" spans="1:9" ht="15.75" x14ac:dyDescent="0.25">
      <c r="A8" s="24">
        <v>2100</v>
      </c>
      <c r="B8" s="4" t="s">
        <v>0</v>
      </c>
      <c r="C8" s="18"/>
      <c r="D8" s="18">
        <v>16198.52</v>
      </c>
      <c r="E8" s="18">
        <v>2787.16</v>
      </c>
      <c r="F8" s="18">
        <v>5019.57</v>
      </c>
      <c r="G8" s="18">
        <v>71365.350000000006</v>
      </c>
      <c r="H8" s="19">
        <f>SUM(C8:G8)</f>
        <v>95370.6</v>
      </c>
      <c r="I8" s="2"/>
    </row>
    <row r="9" spans="1:9" ht="15.75" x14ac:dyDescent="0.25">
      <c r="A9" s="24">
        <v>2210</v>
      </c>
      <c r="B9" s="4" t="s">
        <v>87</v>
      </c>
      <c r="C9" s="18"/>
      <c r="D9" s="18">
        <v>6776.34</v>
      </c>
      <c r="E9" s="18">
        <v>300</v>
      </c>
      <c r="F9" s="18">
        <v>6407.24</v>
      </c>
      <c r="G9" s="18">
        <v>1392.27</v>
      </c>
      <c r="H9" s="32">
        <f t="shared" ref="H9:H46" si="0">SUM(C9:G9)</f>
        <v>14875.85</v>
      </c>
      <c r="I9" s="2"/>
    </row>
    <row r="10" spans="1:9" ht="15.75" x14ac:dyDescent="0.25">
      <c r="A10" s="24">
        <v>2210</v>
      </c>
      <c r="B10" s="4" t="s">
        <v>68</v>
      </c>
      <c r="C10" s="18"/>
      <c r="D10" s="18"/>
      <c r="E10" s="18"/>
      <c r="F10" s="18">
        <v>8469.4</v>
      </c>
      <c r="G10" s="18"/>
      <c r="H10" s="32">
        <f t="shared" si="0"/>
        <v>8469.4</v>
      </c>
      <c r="I10" s="2"/>
    </row>
    <row r="11" spans="1:9" ht="15.75" x14ac:dyDescent="0.25">
      <c r="A11" s="24">
        <v>2210</v>
      </c>
      <c r="B11" s="4" t="s">
        <v>89</v>
      </c>
      <c r="C11" s="18"/>
      <c r="D11" s="18"/>
      <c r="E11" s="18"/>
      <c r="F11" s="18"/>
      <c r="G11" s="18">
        <v>7140</v>
      </c>
      <c r="H11" s="32">
        <f t="shared" si="0"/>
        <v>7140</v>
      </c>
      <c r="I11" s="2"/>
    </row>
    <row r="12" spans="1:9" ht="15.75" x14ac:dyDescent="0.25">
      <c r="A12" s="24">
        <v>2210</v>
      </c>
      <c r="B12" s="4" t="s">
        <v>84</v>
      </c>
      <c r="C12" s="18"/>
      <c r="D12" s="18"/>
      <c r="E12" s="18"/>
      <c r="F12" s="18">
        <v>865</v>
      </c>
      <c r="G12" s="18"/>
      <c r="H12" s="32">
        <f t="shared" si="0"/>
        <v>865</v>
      </c>
      <c r="I12" s="2"/>
    </row>
    <row r="13" spans="1:9" ht="15.75" x14ac:dyDescent="0.25">
      <c r="A13" s="24">
        <v>2210</v>
      </c>
      <c r="B13" s="4" t="s">
        <v>88</v>
      </c>
      <c r="C13" s="18"/>
      <c r="D13" s="18"/>
      <c r="E13" s="18"/>
      <c r="F13" s="18"/>
      <c r="G13" s="18">
        <v>4100</v>
      </c>
      <c r="H13" s="32">
        <f t="shared" si="0"/>
        <v>4100</v>
      </c>
      <c r="I13" s="2"/>
    </row>
    <row r="14" spans="1:9" ht="15.75" x14ac:dyDescent="0.25">
      <c r="A14" s="24">
        <v>2210</v>
      </c>
      <c r="B14" s="4" t="s">
        <v>69</v>
      </c>
      <c r="C14" s="18"/>
      <c r="D14" s="18"/>
      <c r="E14" s="18"/>
      <c r="F14" s="18">
        <v>2550</v>
      </c>
      <c r="G14" s="18"/>
      <c r="H14" s="32">
        <f t="shared" si="0"/>
        <v>2550</v>
      </c>
      <c r="I14" s="2"/>
    </row>
    <row r="15" spans="1:9" ht="15.75" x14ac:dyDescent="0.25">
      <c r="A15" s="24">
        <v>2210</v>
      </c>
      <c r="B15" s="4" t="s">
        <v>81</v>
      </c>
      <c r="C15" s="18"/>
      <c r="D15" s="18"/>
      <c r="E15" s="18">
        <v>1130</v>
      </c>
      <c r="F15" s="18"/>
      <c r="G15" s="18"/>
      <c r="H15" s="32">
        <f t="shared" si="0"/>
        <v>1130</v>
      </c>
      <c r="I15" s="2"/>
    </row>
    <row r="16" spans="1:9" ht="15.75" x14ac:dyDescent="0.25">
      <c r="A16" s="24">
        <v>2210</v>
      </c>
      <c r="B16" s="4" t="s">
        <v>83</v>
      </c>
      <c r="C16" s="18"/>
      <c r="D16" s="18"/>
      <c r="E16" s="18">
        <v>360</v>
      </c>
      <c r="F16" s="18"/>
      <c r="G16" s="18"/>
      <c r="H16" s="32">
        <f t="shared" si="0"/>
        <v>360</v>
      </c>
      <c r="I16" s="2"/>
    </row>
    <row r="17" spans="1:9" ht="19.5" customHeight="1" x14ac:dyDescent="0.25">
      <c r="A17" s="24">
        <v>2210</v>
      </c>
      <c r="B17" s="3" t="s">
        <v>67</v>
      </c>
      <c r="C17" s="18"/>
      <c r="D17" s="18"/>
      <c r="E17" s="18">
        <v>2782.24</v>
      </c>
      <c r="F17" s="18"/>
      <c r="G17" s="18"/>
      <c r="H17" s="32">
        <f t="shared" si="0"/>
        <v>2782.24</v>
      </c>
      <c r="I17" s="2"/>
    </row>
    <row r="18" spans="1:9" ht="17.25" customHeight="1" x14ac:dyDescent="0.25">
      <c r="A18" s="24">
        <v>2210</v>
      </c>
      <c r="B18" s="3" t="s">
        <v>70</v>
      </c>
      <c r="C18" s="18"/>
      <c r="D18" s="18"/>
      <c r="E18" s="18"/>
      <c r="F18" s="18"/>
      <c r="G18" s="18">
        <v>5980.33</v>
      </c>
      <c r="H18" s="32">
        <f t="shared" si="0"/>
        <v>5980.33</v>
      </c>
      <c r="I18" s="2"/>
    </row>
    <row r="19" spans="1:9" ht="18.75" customHeight="1" x14ac:dyDescent="0.25">
      <c r="A19" s="24">
        <v>2210</v>
      </c>
      <c r="B19" s="3" t="s">
        <v>73</v>
      </c>
      <c r="C19" s="18"/>
      <c r="D19" s="18"/>
      <c r="E19" s="18"/>
      <c r="F19" s="18">
        <v>1550</v>
      </c>
      <c r="G19" s="18">
        <v>3526</v>
      </c>
      <c r="H19" s="32">
        <f t="shared" si="0"/>
        <v>5076</v>
      </c>
      <c r="I19" s="2"/>
    </row>
    <row r="20" spans="1:9" ht="18" customHeight="1" x14ac:dyDescent="0.25">
      <c r="A20" s="24">
        <v>2210</v>
      </c>
      <c r="B20" s="3" t="s">
        <v>72</v>
      </c>
      <c r="C20" s="18"/>
      <c r="D20" s="18"/>
      <c r="E20" s="18"/>
      <c r="F20" s="18"/>
      <c r="G20" s="18">
        <v>1800</v>
      </c>
      <c r="H20" s="32">
        <f t="shared" si="0"/>
        <v>1800</v>
      </c>
      <c r="I20" s="2"/>
    </row>
    <row r="21" spans="1:9" ht="18" customHeight="1" x14ac:dyDescent="0.25">
      <c r="A21" s="24">
        <v>2210</v>
      </c>
      <c r="B21" s="3" t="s">
        <v>86</v>
      </c>
      <c r="C21" s="18">
        <v>230</v>
      </c>
      <c r="D21" s="18">
        <v>12717.6</v>
      </c>
      <c r="E21" s="18">
        <v>9935.2000000000007</v>
      </c>
      <c r="F21" s="18">
        <v>10862.16</v>
      </c>
      <c r="G21" s="18">
        <v>74812.649999999994</v>
      </c>
      <c r="H21" s="32">
        <f t="shared" si="0"/>
        <v>108557.61</v>
      </c>
      <c r="I21" s="2"/>
    </row>
    <row r="22" spans="1:9" ht="18" customHeight="1" x14ac:dyDescent="0.25">
      <c r="A22" s="24">
        <v>2210</v>
      </c>
      <c r="B22" s="3" t="s">
        <v>85</v>
      </c>
      <c r="C22" s="18"/>
      <c r="D22" s="18">
        <v>3815</v>
      </c>
      <c r="E22" s="18"/>
      <c r="F22" s="18">
        <v>8816.5</v>
      </c>
      <c r="G22" s="18">
        <v>210</v>
      </c>
      <c r="H22" s="32">
        <f t="shared" si="0"/>
        <v>12841.5</v>
      </c>
      <c r="I22" s="2"/>
    </row>
    <row r="23" spans="1:9" ht="18" customHeight="1" x14ac:dyDescent="0.25">
      <c r="A23" s="24">
        <v>2210</v>
      </c>
      <c r="B23" s="3" t="s">
        <v>110</v>
      </c>
      <c r="C23" s="18"/>
      <c r="D23" s="18">
        <v>198</v>
      </c>
      <c r="E23" s="18"/>
      <c r="F23" s="18"/>
      <c r="G23" s="18"/>
      <c r="H23" s="32">
        <f t="shared" si="0"/>
        <v>198</v>
      </c>
      <c r="I23" s="2"/>
    </row>
    <row r="24" spans="1:9" ht="16.5" customHeight="1" x14ac:dyDescent="0.25">
      <c r="A24" s="24">
        <v>2210</v>
      </c>
      <c r="B24" s="3" t="s">
        <v>78</v>
      </c>
      <c r="C24" s="18"/>
      <c r="D24" s="18">
        <v>455</v>
      </c>
      <c r="E24" s="18"/>
      <c r="F24" s="18"/>
      <c r="G24" s="18">
        <v>4673.84</v>
      </c>
      <c r="H24" s="32">
        <f t="shared" si="0"/>
        <v>5128.84</v>
      </c>
      <c r="I24" s="2"/>
    </row>
    <row r="25" spans="1:9" ht="17.25" customHeight="1" x14ac:dyDescent="0.25">
      <c r="A25" s="24">
        <v>2210</v>
      </c>
      <c r="B25" s="3" t="s">
        <v>77</v>
      </c>
      <c r="C25" s="18"/>
      <c r="D25" s="18">
        <v>525</v>
      </c>
      <c r="E25" s="18"/>
      <c r="F25" s="18"/>
      <c r="G25" s="18"/>
      <c r="H25" s="32">
        <f t="shared" si="0"/>
        <v>525</v>
      </c>
      <c r="I25" s="2"/>
    </row>
    <row r="26" spans="1:9" ht="16.5" customHeight="1" x14ac:dyDescent="0.25">
      <c r="A26" s="24">
        <v>2240</v>
      </c>
      <c r="B26" s="4" t="s">
        <v>80</v>
      </c>
      <c r="C26" s="18"/>
      <c r="D26" s="18">
        <v>20.5</v>
      </c>
      <c r="E26" s="18"/>
      <c r="F26" s="18">
        <v>16.399999999999999</v>
      </c>
      <c r="G26" s="18">
        <v>32.799999999999997</v>
      </c>
      <c r="H26" s="19">
        <f t="shared" si="0"/>
        <v>69.699999999999989</v>
      </c>
      <c r="I26" s="2"/>
    </row>
    <row r="27" spans="1:9" ht="16.5" customHeight="1" x14ac:dyDescent="0.25">
      <c r="A27" s="24">
        <v>2240</v>
      </c>
      <c r="B27" s="3" t="s">
        <v>65</v>
      </c>
      <c r="C27" s="18"/>
      <c r="D27" s="18">
        <v>589.26</v>
      </c>
      <c r="E27" s="18"/>
      <c r="F27" s="18">
        <v>1331.29</v>
      </c>
      <c r="G27" s="18">
        <v>2898.04</v>
      </c>
      <c r="H27" s="19">
        <f t="shared" si="0"/>
        <v>4818.59</v>
      </c>
      <c r="I27" s="2"/>
    </row>
    <row r="28" spans="1:9" ht="18" customHeight="1" x14ac:dyDescent="0.25">
      <c r="A28" s="24">
        <v>2240</v>
      </c>
      <c r="B28" s="3" t="s">
        <v>82</v>
      </c>
      <c r="C28" s="18"/>
      <c r="D28" s="18"/>
      <c r="E28" s="18">
        <v>1092.49</v>
      </c>
      <c r="F28" s="18">
        <v>3042</v>
      </c>
      <c r="G28" s="18"/>
      <c r="H28" s="19">
        <f t="shared" si="0"/>
        <v>4134.49</v>
      </c>
      <c r="I28" s="2"/>
    </row>
    <row r="29" spans="1:9" ht="16.5" customHeight="1" x14ac:dyDescent="0.25">
      <c r="A29" s="24">
        <v>2240</v>
      </c>
      <c r="B29" s="3" t="s">
        <v>112</v>
      </c>
      <c r="C29" s="18"/>
      <c r="D29" s="18"/>
      <c r="E29" s="18"/>
      <c r="F29" s="18">
        <v>75768</v>
      </c>
      <c r="G29" s="18">
        <v>98191</v>
      </c>
      <c r="H29" s="19">
        <f t="shared" si="0"/>
        <v>173959</v>
      </c>
      <c r="I29" s="2"/>
    </row>
    <row r="30" spans="1:9" ht="14.25" customHeight="1" x14ac:dyDescent="0.25">
      <c r="A30" s="24">
        <v>2240</v>
      </c>
      <c r="B30" s="3" t="s">
        <v>91</v>
      </c>
      <c r="C30" s="18"/>
      <c r="D30" s="18"/>
      <c r="E30" s="18"/>
      <c r="F30" s="18"/>
      <c r="G30" s="18"/>
      <c r="H30" s="19">
        <f t="shared" si="0"/>
        <v>0</v>
      </c>
      <c r="I30" s="2"/>
    </row>
    <row r="31" spans="1:9" ht="14.25" customHeight="1" x14ac:dyDescent="0.25">
      <c r="A31" s="24">
        <v>2240</v>
      </c>
      <c r="B31" s="3" t="s">
        <v>113</v>
      </c>
      <c r="C31" s="18"/>
      <c r="D31" s="18"/>
      <c r="E31" s="18"/>
      <c r="F31" s="18"/>
      <c r="G31" s="18">
        <v>1974.18</v>
      </c>
      <c r="H31" s="19">
        <f t="shared" si="0"/>
        <v>1974.18</v>
      </c>
      <c r="I31" s="2"/>
    </row>
    <row r="32" spans="1:9" ht="16.5" customHeight="1" x14ac:dyDescent="0.25">
      <c r="A32" s="24">
        <v>2240</v>
      </c>
      <c r="B32" s="3" t="s">
        <v>66</v>
      </c>
      <c r="C32" s="18"/>
      <c r="D32" s="18">
        <v>120</v>
      </c>
      <c r="E32" s="18"/>
      <c r="F32" s="18"/>
      <c r="G32" s="18">
        <v>239.11</v>
      </c>
      <c r="H32" s="19">
        <f t="shared" si="0"/>
        <v>359.11</v>
      </c>
      <c r="I32" s="2"/>
    </row>
    <row r="33" spans="1:9" ht="15.75" x14ac:dyDescent="0.25">
      <c r="A33" s="24">
        <v>2240</v>
      </c>
      <c r="B33" s="3" t="s">
        <v>17</v>
      </c>
      <c r="C33" s="18"/>
      <c r="D33" s="18">
        <v>775</v>
      </c>
      <c r="E33" s="18"/>
      <c r="F33" s="18">
        <v>9700</v>
      </c>
      <c r="G33" s="18">
        <v>5900</v>
      </c>
      <c r="H33" s="19">
        <f t="shared" si="0"/>
        <v>16375</v>
      </c>
      <c r="I33" s="2"/>
    </row>
    <row r="34" spans="1:9" ht="15.75" x14ac:dyDescent="0.25">
      <c r="A34" s="24">
        <v>2240</v>
      </c>
      <c r="B34" s="3" t="s">
        <v>19</v>
      </c>
      <c r="C34" s="18"/>
      <c r="D34" s="18"/>
      <c r="E34" s="18"/>
      <c r="F34" s="18"/>
      <c r="G34" s="18">
        <v>4500</v>
      </c>
      <c r="H34" s="19">
        <f t="shared" si="0"/>
        <v>4500</v>
      </c>
      <c r="I34" s="2"/>
    </row>
    <row r="35" spans="1:9" ht="15.75" x14ac:dyDescent="0.25">
      <c r="A35" s="24">
        <v>2240</v>
      </c>
      <c r="B35" s="3" t="s">
        <v>74</v>
      </c>
      <c r="C35" s="18"/>
      <c r="D35" s="18"/>
      <c r="E35" s="18"/>
      <c r="F35" s="18">
        <v>353.05</v>
      </c>
      <c r="G35" s="18">
        <v>3628.22</v>
      </c>
      <c r="H35" s="19">
        <f t="shared" si="0"/>
        <v>3981.27</v>
      </c>
      <c r="I35" s="2"/>
    </row>
    <row r="36" spans="1:9" ht="15.75" x14ac:dyDescent="0.25">
      <c r="A36" s="24">
        <v>2240</v>
      </c>
      <c r="B36" s="3" t="s">
        <v>76</v>
      </c>
      <c r="C36" s="18">
        <v>62</v>
      </c>
      <c r="D36" s="18">
        <v>62</v>
      </c>
      <c r="E36" s="18">
        <v>62</v>
      </c>
      <c r="F36" s="18">
        <v>62</v>
      </c>
      <c r="G36" s="18">
        <v>62</v>
      </c>
      <c r="H36" s="19">
        <f t="shared" si="0"/>
        <v>310</v>
      </c>
      <c r="I36" s="2"/>
    </row>
    <row r="37" spans="1:9" ht="15.75" x14ac:dyDescent="0.25">
      <c r="A37" s="24">
        <v>2240</v>
      </c>
      <c r="B37" s="3" t="s">
        <v>71</v>
      </c>
      <c r="C37" s="18"/>
      <c r="D37" s="18"/>
      <c r="E37" s="18">
        <v>1282</v>
      </c>
      <c r="F37" s="18">
        <v>1198</v>
      </c>
      <c r="G37" s="18">
        <v>800</v>
      </c>
      <c r="H37" s="19">
        <f t="shared" si="0"/>
        <v>3280</v>
      </c>
      <c r="I37" s="2"/>
    </row>
    <row r="38" spans="1:9" ht="16.5" customHeight="1" x14ac:dyDescent="0.25">
      <c r="A38" s="24">
        <v>2240</v>
      </c>
      <c r="B38" s="6" t="s">
        <v>90</v>
      </c>
      <c r="C38" s="18">
        <v>570</v>
      </c>
      <c r="D38" s="18">
        <v>570</v>
      </c>
      <c r="E38" s="18">
        <v>586</v>
      </c>
      <c r="F38" s="18">
        <v>3259</v>
      </c>
      <c r="G38" s="18">
        <v>683</v>
      </c>
      <c r="H38" s="19">
        <f t="shared" si="0"/>
        <v>5668</v>
      </c>
      <c r="I38" s="2"/>
    </row>
    <row r="39" spans="1:9" ht="21" customHeight="1" x14ac:dyDescent="0.25">
      <c r="A39" s="24">
        <v>2240</v>
      </c>
      <c r="B39" s="6" t="s">
        <v>111</v>
      </c>
      <c r="C39" s="18"/>
      <c r="D39" s="18"/>
      <c r="E39" s="18">
        <v>960</v>
      </c>
      <c r="F39" s="18"/>
      <c r="G39" s="18"/>
      <c r="H39" s="19">
        <f t="shared" si="0"/>
        <v>960</v>
      </c>
      <c r="I39" s="2"/>
    </row>
    <row r="40" spans="1:9" ht="18.75" customHeight="1" x14ac:dyDescent="0.25">
      <c r="A40" s="24">
        <v>2240</v>
      </c>
      <c r="B40" s="6" t="s">
        <v>79</v>
      </c>
      <c r="C40" s="18"/>
      <c r="D40" s="18">
        <v>10450</v>
      </c>
      <c r="E40" s="18"/>
      <c r="F40" s="18"/>
      <c r="G40" s="18"/>
      <c r="H40" s="19">
        <f t="shared" si="0"/>
        <v>10450</v>
      </c>
      <c r="I40" s="2"/>
    </row>
    <row r="41" spans="1:9" ht="18.75" customHeight="1" x14ac:dyDescent="0.25">
      <c r="A41" s="24">
        <v>2240</v>
      </c>
      <c r="B41" s="6" t="s">
        <v>64</v>
      </c>
      <c r="C41" s="18">
        <v>50</v>
      </c>
      <c r="D41" s="18"/>
      <c r="E41" s="18"/>
      <c r="F41" s="18"/>
      <c r="G41" s="18"/>
      <c r="H41" s="19">
        <f t="shared" si="0"/>
        <v>50</v>
      </c>
      <c r="I41" s="2"/>
    </row>
    <row r="42" spans="1:9" ht="15.75" x14ac:dyDescent="0.25">
      <c r="A42" s="24">
        <v>2250</v>
      </c>
      <c r="B42" s="6" t="s">
        <v>9</v>
      </c>
      <c r="C42" s="18">
        <v>673.84</v>
      </c>
      <c r="D42" s="18">
        <v>596.85</v>
      </c>
      <c r="E42" s="18">
        <v>463.7</v>
      </c>
      <c r="F42" s="18">
        <v>5019.0600000000004</v>
      </c>
      <c r="G42" s="18">
        <v>11542.8</v>
      </c>
      <c r="H42" s="19">
        <f t="shared" si="0"/>
        <v>18296.25</v>
      </c>
      <c r="I42" s="2"/>
    </row>
    <row r="43" spans="1:9" ht="15.75" x14ac:dyDescent="0.25">
      <c r="A43" s="24">
        <v>2273</v>
      </c>
      <c r="B43" s="6" t="s">
        <v>6</v>
      </c>
      <c r="C43" s="18"/>
      <c r="D43" s="18"/>
      <c r="E43" s="18"/>
      <c r="F43" s="18"/>
      <c r="G43" s="18">
        <v>1000</v>
      </c>
      <c r="H43" s="19">
        <f t="shared" si="0"/>
        <v>1000</v>
      </c>
      <c r="I43" s="2"/>
    </row>
    <row r="44" spans="1:9" ht="15.75" x14ac:dyDescent="0.25">
      <c r="A44" s="24">
        <v>2800</v>
      </c>
      <c r="B44" s="4" t="s">
        <v>16</v>
      </c>
      <c r="C44" s="18"/>
      <c r="D44" s="18"/>
      <c r="E44" s="18">
        <v>84.24</v>
      </c>
      <c r="F44" s="18"/>
      <c r="G44" s="18"/>
      <c r="H44" s="19">
        <f t="shared" si="0"/>
        <v>84.24</v>
      </c>
      <c r="I44" s="2"/>
    </row>
    <row r="45" spans="1:9" ht="18" customHeight="1" x14ac:dyDescent="0.25">
      <c r="A45" s="24">
        <v>2282</v>
      </c>
      <c r="B45" s="6" t="s">
        <v>18</v>
      </c>
      <c r="C45" s="18"/>
      <c r="D45" s="18"/>
      <c r="E45" s="18"/>
      <c r="F45" s="18">
        <v>236.3</v>
      </c>
      <c r="G45" s="18">
        <v>397.9</v>
      </c>
      <c r="H45" s="19">
        <f t="shared" si="0"/>
        <v>634.20000000000005</v>
      </c>
      <c r="I45" s="2"/>
    </row>
    <row r="46" spans="1:9" ht="18" customHeight="1" x14ac:dyDescent="0.25">
      <c r="A46" s="24">
        <v>3110</v>
      </c>
      <c r="B46" s="6" t="s">
        <v>84</v>
      </c>
      <c r="C46" s="18"/>
      <c r="D46" s="18"/>
      <c r="E46" s="18"/>
      <c r="F46" s="18">
        <v>12700</v>
      </c>
      <c r="G46" s="18"/>
      <c r="H46" s="19">
        <f t="shared" si="0"/>
        <v>12700</v>
      </c>
      <c r="I46" s="2"/>
    </row>
    <row r="47" spans="1:9" ht="18.75" x14ac:dyDescent="0.3">
      <c r="A47" s="24"/>
      <c r="B47" s="25" t="s">
        <v>8</v>
      </c>
      <c r="C47" s="26">
        <f>SUM(C8:C46)</f>
        <v>1585.8400000000001</v>
      </c>
      <c r="D47" s="26">
        <f t="shared" ref="D47:H47" si="1">SUM(D8:D46)</f>
        <v>53869.07</v>
      </c>
      <c r="E47" s="26">
        <f t="shared" si="1"/>
        <v>21825.030000000002</v>
      </c>
      <c r="F47" s="26">
        <f t="shared" si="1"/>
        <v>157224.96999999997</v>
      </c>
      <c r="G47" s="26">
        <f t="shared" si="1"/>
        <v>306849.49</v>
      </c>
      <c r="H47" s="26">
        <f t="shared" si="1"/>
        <v>541354.39999999991</v>
      </c>
      <c r="I47" s="2"/>
    </row>
    <row r="49" spans="2:6" ht="15.75" x14ac:dyDescent="0.25">
      <c r="B49" s="29" t="s">
        <v>105</v>
      </c>
      <c r="C49" s="29"/>
      <c r="D49" s="11"/>
      <c r="E49" s="11" t="s">
        <v>14</v>
      </c>
      <c r="F49" s="11"/>
    </row>
  </sheetData>
  <mergeCells count="4">
    <mergeCell ref="B1:H1"/>
    <mergeCell ref="B2:H2"/>
    <mergeCell ref="B3:H3"/>
    <mergeCell ref="B49:C49"/>
  </mergeCells>
  <pageMargins left="0.70866141732283472" right="0.11811023622047245" top="0.35433070866141736" bottom="0.15748031496062992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view="pageBreakPreview" zoomScaleSheetLayoutView="100" workbookViewId="0">
      <selection activeCell="E13" sqref="E13"/>
    </sheetView>
  </sheetViews>
  <sheetFormatPr defaultRowHeight="15" x14ac:dyDescent="0.25"/>
  <cols>
    <col min="1" max="1" width="55.28515625" customWidth="1"/>
    <col min="2" max="2" width="19.42578125" customWidth="1"/>
  </cols>
  <sheetData>
    <row r="1" spans="1:2" ht="18.75" x14ac:dyDescent="0.3">
      <c r="A1" s="28" t="s">
        <v>41</v>
      </c>
      <c r="B1" s="28"/>
    </row>
    <row r="2" spans="1:2" ht="18.75" x14ac:dyDescent="0.3">
      <c r="A2" s="30" t="s">
        <v>32</v>
      </c>
      <c r="B2" s="30"/>
    </row>
    <row r="3" spans="1:2" ht="18.75" x14ac:dyDescent="0.3">
      <c r="A3" s="27" t="s">
        <v>33</v>
      </c>
      <c r="B3" s="27"/>
    </row>
    <row r="4" spans="1:2" x14ac:dyDescent="0.25">
      <c r="A4" s="14" t="s">
        <v>38</v>
      </c>
      <c r="B4" s="14" t="s">
        <v>39</v>
      </c>
    </row>
    <row r="5" spans="1:2" ht="15.75" x14ac:dyDescent="0.25">
      <c r="A5" s="4" t="s">
        <v>0</v>
      </c>
      <c r="B5" s="15">
        <v>1030330.03</v>
      </c>
    </row>
    <row r="6" spans="1:2" ht="15.75" x14ac:dyDescent="0.25">
      <c r="A6" s="4" t="s">
        <v>34</v>
      </c>
      <c r="B6" s="15">
        <v>16767</v>
      </c>
    </row>
    <row r="7" spans="1:2" ht="15.75" x14ac:dyDescent="0.25">
      <c r="A7" s="4" t="s">
        <v>1</v>
      </c>
      <c r="B7" s="15">
        <v>4129.7299999999996</v>
      </c>
    </row>
    <row r="8" spans="1:2" ht="15.75" x14ac:dyDescent="0.25">
      <c r="A8" s="4" t="s">
        <v>2</v>
      </c>
      <c r="B8" s="15">
        <v>21840</v>
      </c>
    </row>
    <row r="9" spans="1:2" ht="15.75" x14ac:dyDescent="0.25">
      <c r="A9" s="4" t="s">
        <v>35</v>
      </c>
      <c r="B9" s="15">
        <v>16033</v>
      </c>
    </row>
    <row r="10" spans="1:2" ht="15.75" x14ac:dyDescent="0.25">
      <c r="A10" s="4" t="s">
        <v>36</v>
      </c>
      <c r="B10" s="15">
        <v>4930.42</v>
      </c>
    </row>
    <row r="11" spans="1:2" ht="15.75" x14ac:dyDescent="0.25">
      <c r="A11" s="4" t="s">
        <v>37</v>
      </c>
      <c r="B11" s="15">
        <v>150</v>
      </c>
    </row>
    <row r="12" spans="1:2" ht="15.75" x14ac:dyDescent="0.25">
      <c r="A12" s="6" t="s">
        <v>20</v>
      </c>
      <c r="B12" s="15">
        <f>SUM(B14:B16)</f>
        <v>237295</v>
      </c>
    </row>
    <row r="13" spans="1:2" ht="15.75" x14ac:dyDescent="0.25">
      <c r="A13" s="6" t="s">
        <v>21</v>
      </c>
      <c r="B13" s="15"/>
    </row>
    <row r="14" spans="1:2" ht="15.75" x14ac:dyDescent="0.25">
      <c r="A14" s="4" t="s">
        <v>22</v>
      </c>
      <c r="B14" s="15">
        <v>226645.5</v>
      </c>
    </row>
    <row r="15" spans="1:2" ht="15.75" x14ac:dyDescent="0.25">
      <c r="A15" s="4" t="s">
        <v>23</v>
      </c>
      <c r="B15" s="15">
        <v>451.04</v>
      </c>
    </row>
    <row r="16" spans="1:2" ht="15.75" x14ac:dyDescent="0.25">
      <c r="A16" s="4" t="s">
        <v>6</v>
      </c>
      <c r="B16" s="15">
        <v>10198.459999999999</v>
      </c>
    </row>
    <row r="17" spans="1:2" ht="15.75" x14ac:dyDescent="0.25">
      <c r="A17" s="4"/>
      <c r="B17" s="13"/>
    </row>
    <row r="18" spans="1:2" ht="15.75" x14ac:dyDescent="0.25">
      <c r="A18" s="8" t="s">
        <v>8</v>
      </c>
      <c r="B18" s="16">
        <f>SUM(B5:B12)</f>
        <v>1331475.18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view="pageBreakPreview" zoomScaleSheetLayoutView="100" workbookViewId="0">
      <selection activeCell="F12" sqref="F12"/>
    </sheetView>
  </sheetViews>
  <sheetFormatPr defaultRowHeight="15" x14ac:dyDescent="0.25"/>
  <cols>
    <col min="1" max="1" width="61" customWidth="1"/>
    <col min="2" max="2" width="21.85546875" customWidth="1"/>
  </cols>
  <sheetData>
    <row r="1" spans="1:2" ht="51" customHeight="1" x14ac:dyDescent="0.3">
      <c r="A1" s="31" t="s">
        <v>40</v>
      </c>
      <c r="B1" s="31"/>
    </row>
    <row r="2" spans="1:2" ht="18.75" x14ac:dyDescent="0.3">
      <c r="A2" s="30" t="s">
        <v>32</v>
      </c>
      <c r="B2" s="30"/>
    </row>
    <row r="3" spans="1:2" ht="18.75" x14ac:dyDescent="0.3">
      <c r="A3" s="27" t="s">
        <v>43</v>
      </c>
      <c r="B3" s="27"/>
    </row>
    <row r="4" spans="1:2" ht="34.5" customHeight="1" x14ac:dyDescent="0.25">
      <c r="A4" s="3" t="s">
        <v>44</v>
      </c>
      <c r="B4" s="16">
        <v>33788.5</v>
      </c>
    </row>
    <row r="5" spans="1:2" x14ac:dyDescent="0.25">
      <c r="A5" s="14" t="s">
        <v>38</v>
      </c>
      <c r="B5" s="14" t="s">
        <v>39</v>
      </c>
    </row>
    <row r="6" spans="1:2" ht="15.75" x14ac:dyDescent="0.25">
      <c r="A6" s="4" t="s">
        <v>45</v>
      </c>
      <c r="B6" s="13">
        <v>11151.13</v>
      </c>
    </row>
    <row r="7" spans="1:2" ht="15.75" x14ac:dyDescent="0.25">
      <c r="A7" s="4" t="s">
        <v>4</v>
      </c>
      <c r="B7" s="13">
        <v>5143.5</v>
      </c>
    </row>
    <row r="8" spans="1:2" ht="15.75" x14ac:dyDescent="0.25">
      <c r="A8" s="4" t="s">
        <v>46</v>
      </c>
      <c r="B8" s="13">
        <v>9542</v>
      </c>
    </row>
    <row r="9" spans="1:2" ht="18" customHeight="1" x14ac:dyDescent="0.25">
      <c r="A9" s="3" t="s">
        <v>47</v>
      </c>
      <c r="B9" s="13">
        <v>427.11</v>
      </c>
    </row>
    <row r="10" spans="1:2" x14ac:dyDescent="0.25">
      <c r="A10" s="3" t="s">
        <v>48</v>
      </c>
      <c r="B10" s="13">
        <v>380</v>
      </c>
    </row>
    <row r="11" spans="1:2" x14ac:dyDescent="0.25">
      <c r="A11" s="3" t="s">
        <v>49</v>
      </c>
      <c r="B11" s="13">
        <v>401</v>
      </c>
    </row>
    <row r="12" spans="1:2" x14ac:dyDescent="0.25">
      <c r="A12" s="3" t="s">
        <v>50</v>
      </c>
      <c r="B12" s="13">
        <v>200</v>
      </c>
    </row>
    <row r="13" spans="1:2" x14ac:dyDescent="0.25">
      <c r="A13" s="3" t="s">
        <v>51</v>
      </c>
      <c r="B13" s="13">
        <v>500</v>
      </c>
    </row>
    <row r="14" spans="1:2" x14ac:dyDescent="0.25">
      <c r="A14" s="3" t="s">
        <v>52</v>
      </c>
      <c r="B14" s="13">
        <v>1355</v>
      </c>
    </row>
    <row r="15" spans="1:2" ht="16.5" customHeight="1" x14ac:dyDescent="0.25">
      <c r="A15" s="6" t="s">
        <v>53</v>
      </c>
      <c r="B15" s="13">
        <v>72</v>
      </c>
    </row>
    <row r="16" spans="1:2" ht="16.5" customHeight="1" x14ac:dyDescent="0.25">
      <c r="A16" s="6" t="s">
        <v>54</v>
      </c>
      <c r="B16" s="13">
        <v>1030</v>
      </c>
    </row>
    <row r="17" spans="1:2" ht="15.75" x14ac:dyDescent="0.25">
      <c r="A17" s="6" t="s">
        <v>9</v>
      </c>
      <c r="B17" s="13">
        <v>316.24</v>
      </c>
    </row>
    <row r="18" spans="1:2" ht="15.75" x14ac:dyDescent="0.25">
      <c r="A18" s="4" t="s">
        <v>55</v>
      </c>
      <c r="B18" s="13">
        <v>95.28</v>
      </c>
    </row>
    <row r="19" spans="1:2" ht="15.75" x14ac:dyDescent="0.25">
      <c r="A19" s="6" t="s">
        <v>56</v>
      </c>
      <c r="B19" s="13">
        <v>251.95</v>
      </c>
    </row>
    <row r="20" spans="1:2" ht="15.75" x14ac:dyDescent="0.25">
      <c r="A20" s="4"/>
      <c r="B20" s="13"/>
    </row>
    <row r="21" spans="1:2" ht="15.75" x14ac:dyDescent="0.25">
      <c r="A21" s="4"/>
      <c r="B21" s="13"/>
    </row>
    <row r="22" spans="1:2" ht="15.75" x14ac:dyDescent="0.25">
      <c r="A22" s="8" t="s">
        <v>8</v>
      </c>
      <c r="B22" s="16">
        <f>SUM(B6:B21)</f>
        <v>30865.21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XFD1048576"/>
    </sheetView>
  </sheetViews>
  <sheetFormatPr defaultRowHeight="15" x14ac:dyDescent="0.25"/>
  <cols>
    <col min="1" max="1" width="34.28515625" customWidth="1"/>
    <col min="2" max="2" width="19.85546875" customWidth="1"/>
    <col min="3" max="3" width="20.7109375" customWidth="1"/>
    <col min="4" max="4" width="17.42578125" customWidth="1"/>
    <col min="5" max="5" width="19.140625" customWidth="1"/>
    <col min="6" max="6" width="16.85546875" customWidth="1"/>
    <col min="7" max="7" width="17" customWidth="1"/>
    <col min="8" max="8" width="17.42578125" customWidth="1"/>
    <col min="9" max="9" width="17.7109375" customWidth="1"/>
    <col min="10" max="10" width="11.42578125" customWidth="1"/>
  </cols>
  <sheetData>
    <row r="1" spans="1:10" ht="18.75" x14ac:dyDescent="0.3">
      <c r="A1" s="28" t="s">
        <v>42</v>
      </c>
      <c r="B1" s="28"/>
      <c r="C1" s="28"/>
      <c r="D1" s="28"/>
      <c r="E1" s="28"/>
      <c r="F1" s="28"/>
      <c r="G1" s="28"/>
      <c r="H1" s="28"/>
      <c r="I1" s="28"/>
    </row>
    <row r="2" spans="1:10" ht="18.75" x14ac:dyDescent="0.3">
      <c r="A2" s="28" t="s">
        <v>12</v>
      </c>
      <c r="B2" s="28"/>
      <c r="C2" s="28"/>
      <c r="D2" s="28"/>
      <c r="E2" s="28"/>
      <c r="F2" s="28"/>
      <c r="G2" s="28"/>
      <c r="H2" s="28"/>
      <c r="I2" s="28"/>
    </row>
    <row r="3" spans="1:10" ht="18.75" x14ac:dyDescent="0.3">
      <c r="A3" s="27"/>
      <c r="B3" s="27"/>
      <c r="C3" s="27"/>
      <c r="D3" s="27"/>
      <c r="E3" s="27"/>
      <c r="F3" s="27"/>
      <c r="G3" s="27"/>
      <c r="H3" s="27"/>
      <c r="I3" s="27"/>
    </row>
    <row r="4" spans="1:10" ht="101.25" customHeight="1" x14ac:dyDescent="0.25">
      <c r="A4" s="7" t="s">
        <v>11</v>
      </c>
      <c r="B4" s="12" t="s">
        <v>25</v>
      </c>
      <c r="C4" s="12" t="s">
        <v>26</v>
      </c>
      <c r="D4" s="12" t="s">
        <v>31</v>
      </c>
      <c r="E4" s="12" t="s">
        <v>28</v>
      </c>
      <c r="F4" s="12" t="s">
        <v>24</v>
      </c>
      <c r="G4" s="12" t="s">
        <v>29</v>
      </c>
      <c r="H4" s="12" t="s">
        <v>30</v>
      </c>
      <c r="I4" s="7" t="s">
        <v>7</v>
      </c>
      <c r="J4" s="1"/>
    </row>
    <row r="5" spans="1:10" ht="15.75" x14ac:dyDescent="0.25">
      <c r="A5" s="4" t="s">
        <v>0</v>
      </c>
      <c r="B5" s="5">
        <v>178487.35</v>
      </c>
      <c r="C5" s="5">
        <v>67459.789999999994</v>
      </c>
      <c r="D5" s="5">
        <v>349313.17</v>
      </c>
      <c r="E5" s="5">
        <v>211573.43</v>
      </c>
      <c r="F5" s="5">
        <v>147530.48000000001</v>
      </c>
      <c r="G5" s="5">
        <v>767009.87</v>
      </c>
      <c r="H5" s="5">
        <v>418546.61</v>
      </c>
      <c r="I5" s="10">
        <f>SUM(B5:H5)</f>
        <v>2139920.6999999997</v>
      </c>
      <c r="J5" s="2"/>
    </row>
    <row r="6" spans="1:10" ht="15.75" x14ac:dyDescent="0.25">
      <c r="A6" s="4" t="s">
        <v>10</v>
      </c>
      <c r="B6" s="5">
        <v>3988.35</v>
      </c>
      <c r="C6" s="5">
        <v>5489.34</v>
      </c>
      <c r="D6" s="5"/>
      <c r="E6" s="5"/>
      <c r="F6" s="5"/>
      <c r="G6" s="5"/>
      <c r="H6" s="5"/>
      <c r="I6" s="10">
        <f t="shared" ref="I6:I17" si="0">SUM(B6:H6)</f>
        <v>9477.69</v>
      </c>
      <c r="J6" s="2"/>
    </row>
    <row r="7" spans="1:10" ht="15.75" x14ac:dyDescent="0.25">
      <c r="A7" s="4"/>
      <c r="B7" s="5"/>
      <c r="C7" s="5"/>
      <c r="D7" s="5"/>
      <c r="E7" s="5"/>
      <c r="F7" s="5"/>
      <c r="G7" s="5"/>
      <c r="H7" s="5"/>
      <c r="I7" s="10"/>
      <c r="J7" s="2"/>
    </row>
    <row r="8" spans="1:10" ht="15.75" x14ac:dyDescent="0.25">
      <c r="A8" s="4" t="s">
        <v>1</v>
      </c>
      <c r="B8" s="5">
        <v>721.95</v>
      </c>
      <c r="C8" s="5">
        <v>523.14</v>
      </c>
      <c r="D8" s="5">
        <v>1065.1600000000001</v>
      </c>
      <c r="E8" s="5">
        <v>1273.02</v>
      </c>
      <c r="F8" s="5">
        <v>629.46</v>
      </c>
      <c r="G8" s="5">
        <v>519.79</v>
      </c>
      <c r="H8" s="5">
        <v>297.5</v>
      </c>
      <c r="I8" s="10">
        <f t="shared" si="0"/>
        <v>5030.0199999999995</v>
      </c>
      <c r="J8" s="2"/>
    </row>
    <row r="9" spans="1:10" ht="15.75" x14ac:dyDescent="0.25">
      <c r="A9" s="4" t="s">
        <v>2</v>
      </c>
      <c r="B9" s="5"/>
      <c r="C9" s="5"/>
      <c r="D9" s="5">
        <v>1200</v>
      </c>
      <c r="E9" s="5">
        <v>7031.62</v>
      </c>
      <c r="F9" s="5"/>
      <c r="G9" s="5">
        <v>1800</v>
      </c>
      <c r="H9" s="5"/>
      <c r="I9" s="10">
        <f t="shared" si="0"/>
        <v>10031.619999999999</v>
      </c>
      <c r="J9" s="2"/>
    </row>
    <row r="10" spans="1:10" ht="31.5" x14ac:dyDescent="0.25">
      <c r="A10" s="6" t="s">
        <v>3</v>
      </c>
      <c r="B10" s="5"/>
      <c r="C10" s="5"/>
      <c r="D10" s="5">
        <v>565.16999999999996</v>
      </c>
      <c r="E10" s="5"/>
      <c r="F10" s="5"/>
      <c r="G10" s="5"/>
      <c r="H10" s="5"/>
      <c r="I10" s="10">
        <f t="shared" si="0"/>
        <v>565.16999999999996</v>
      </c>
      <c r="J10" s="2"/>
    </row>
    <row r="11" spans="1:10" ht="18.75" customHeight="1" x14ac:dyDescent="0.25">
      <c r="A11" s="6" t="s">
        <v>5</v>
      </c>
      <c r="B11" s="5">
        <v>104.72</v>
      </c>
      <c r="C11" s="5">
        <v>1529</v>
      </c>
      <c r="D11" s="5"/>
      <c r="E11" s="5"/>
      <c r="F11" s="5"/>
      <c r="G11" s="5"/>
      <c r="H11" s="5"/>
      <c r="I11" s="10">
        <f t="shared" si="0"/>
        <v>1633.72</v>
      </c>
      <c r="J11" s="2"/>
    </row>
    <row r="12" spans="1:10" ht="15.75" x14ac:dyDescent="0.25">
      <c r="A12" s="6" t="s">
        <v>9</v>
      </c>
      <c r="B12" s="5">
        <v>420</v>
      </c>
      <c r="C12" s="5">
        <v>60</v>
      </c>
      <c r="D12" s="5"/>
      <c r="E12" s="5"/>
      <c r="F12" s="5"/>
      <c r="G12" s="5"/>
      <c r="H12" s="5"/>
      <c r="I12" s="10">
        <f t="shared" si="0"/>
        <v>480</v>
      </c>
      <c r="J12" s="2"/>
    </row>
    <row r="13" spans="1:10" ht="15.75" x14ac:dyDescent="0.25">
      <c r="A13" s="6" t="s">
        <v>20</v>
      </c>
      <c r="B13" s="5">
        <f>B15+B16+B17</f>
        <v>6886.63</v>
      </c>
      <c r="C13" s="5">
        <f t="shared" ref="C13:H13" si="1">C15+C16+C17</f>
        <v>7963.14</v>
      </c>
      <c r="D13" s="5">
        <f t="shared" si="1"/>
        <v>172222.17</v>
      </c>
      <c r="E13" s="5">
        <f t="shared" si="1"/>
        <v>117646.12</v>
      </c>
      <c r="F13" s="5">
        <f t="shared" si="1"/>
        <v>129208.09</v>
      </c>
      <c r="G13" s="5">
        <f t="shared" si="1"/>
        <v>160508.1</v>
      </c>
      <c r="H13" s="5">
        <f t="shared" si="1"/>
        <v>81218.679999999993</v>
      </c>
      <c r="I13" s="10">
        <f t="shared" si="0"/>
        <v>675652.92999999993</v>
      </c>
      <c r="J13" s="2"/>
    </row>
    <row r="14" spans="1:10" ht="15.75" x14ac:dyDescent="0.25">
      <c r="A14" s="6" t="s">
        <v>21</v>
      </c>
      <c r="B14" s="5"/>
      <c r="C14" s="5"/>
      <c r="D14" s="5"/>
      <c r="E14" s="5"/>
      <c r="F14" s="5"/>
      <c r="G14" s="5"/>
      <c r="H14" s="5"/>
      <c r="I14" s="10"/>
      <c r="J14" s="2"/>
    </row>
    <row r="15" spans="1:10" ht="15.75" x14ac:dyDescent="0.25">
      <c r="A15" s="4" t="s">
        <v>22</v>
      </c>
      <c r="B15" s="5">
        <v>5542.86</v>
      </c>
      <c r="C15" s="5">
        <v>6906.68</v>
      </c>
      <c r="D15" s="5">
        <v>164128.64000000001</v>
      </c>
      <c r="E15" s="5">
        <v>114355.39</v>
      </c>
      <c r="F15" s="5">
        <v>125180.84</v>
      </c>
      <c r="G15" s="5">
        <v>157410.25</v>
      </c>
      <c r="H15" s="5">
        <v>76176.67</v>
      </c>
      <c r="I15" s="10">
        <f t="shared" si="0"/>
        <v>649701.33000000007</v>
      </c>
      <c r="J15" s="2"/>
    </row>
    <row r="16" spans="1:10" ht="15.75" x14ac:dyDescent="0.25">
      <c r="A16" s="4" t="s">
        <v>23</v>
      </c>
      <c r="B16" s="5">
        <v>39.76</v>
      </c>
      <c r="C16" s="5"/>
      <c r="D16" s="5">
        <v>466.12</v>
      </c>
      <c r="E16" s="5">
        <v>119.34</v>
      </c>
      <c r="F16" s="5">
        <v>882.29</v>
      </c>
      <c r="G16" s="5">
        <v>681.76</v>
      </c>
      <c r="H16" s="5">
        <v>938.65</v>
      </c>
      <c r="I16" s="10">
        <f t="shared" si="0"/>
        <v>3127.92</v>
      </c>
      <c r="J16" s="2"/>
    </row>
    <row r="17" spans="1:10" ht="15.75" x14ac:dyDescent="0.25">
      <c r="A17" s="4" t="s">
        <v>6</v>
      </c>
      <c r="B17" s="5">
        <v>1304.01</v>
      </c>
      <c r="C17" s="5">
        <v>1056.46</v>
      </c>
      <c r="D17" s="5">
        <v>7627.41</v>
      </c>
      <c r="E17" s="5">
        <v>3171.39</v>
      </c>
      <c r="F17" s="5">
        <v>3144.96</v>
      </c>
      <c r="G17" s="5">
        <v>2416.09</v>
      </c>
      <c r="H17" s="5">
        <v>4103.3599999999997</v>
      </c>
      <c r="I17" s="10">
        <f t="shared" si="0"/>
        <v>22823.68</v>
      </c>
      <c r="J17" s="2"/>
    </row>
    <row r="18" spans="1:10" ht="15.75" x14ac:dyDescent="0.25">
      <c r="A18" s="4"/>
      <c r="B18" s="5"/>
      <c r="C18" s="5"/>
      <c r="D18" s="5"/>
      <c r="E18" s="5"/>
      <c r="F18" s="5"/>
      <c r="G18" s="5"/>
      <c r="H18" s="5"/>
      <c r="I18" s="10"/>
      <c r="J18" s="2"/>
    </row>
    <row r="19" spans="1:10" ht="15.75" x14ac:dyDescent="0.25">
      <c r="A19" s="8" t="s">
        <v>8</v>
      </c>
      <c r="B19" s="9">
        <f>B5+B6+B8+B9+B10+B11+B12+B13</f>
        <v>190609.00000000003</v>
      </c>
      <c r="C19" s="9">
        <f t="shared" ref="C19:I19" si="2">C5+C6+C8+C9+C10+C11+C12+C13</f>
        <v>83024.409999999989</v>
      </c>
      <c r="D19" s="9">
        <f t="shared" si="2"/>
        <v>524365.66999999993</v>
      </c>
      <c r="E19" s="9">
        <f t="shared" si="2"/>
        <v>337524.18999999994</v>
      </c>
      <c r="F19" s="9">
        <f t="shared" si="2"/>
        <v>277368.03000000003</v>
      </c>
      <c r="G19" s="9">
        <f t="shared" si="2"/>
        <v>929837.76</v>
      </c>
      <c r="H19" s="9">
        <f t="shared" si="2"/>
        <v>500062.79</v>
      </c>
      <c r="I19" s="9">
        <f t="shared" si="2"/>
        <v>2842791.8499999996</v>
      </c>
      <c r="J19" s="2"/>
    </row>
    <row r="23" spans="1:10" ht="15.75" x14ac:dyDescent="0.25">
      <c r="A23" s="29" t="s">
        <v>13</v>
      </c>
      <c r="B23" s="29"/>
      <c r="C23" s="11"/>
      <c r="D23" s="11"/>
      <c r="E23" s="11"/>
      <c r="F23" s="11" t="s">
        <v>14</v>
      </c>
      <c r="G23" s="11"/>
    </row>
  </sheetData>
  <mergeCells count="4">
    <mergeCell ref="A1:I1"/>
    <mergeCell ref="A2:I2"/>
    <mergeCell ref="A3:I3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загальний фонд</vt:lpstr>
      <vt:lpstr>спецфонд</vt:lpstr>
      <vt:lpstr>Лист3</vt:lpstr>
      <vt:lpstr>Лист4</vt:lpstr>
      <vt:lpstr>Лист5</vt:lpstr>
    </vt:vector>
  </TitlesOfParts>
  <Company>slider999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2017-10-14T10:07:00Z</cp:lastPrinted>
  <dcterms:created xsi:type="dcterms:W3CDTF">2016-05-05T05:00:41Z</dcterms:created>
  <dcterms:modified xsi:type="dcterms:W3CDTF">2017-10-14T10:18:00Z</dcterms:modified>
</cp:coreProperties>
</file>